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'種目コード'!$I$1:$I$4</definedName>
    <definedName name="種目数" localSheetId="2">'種目コード (2)'!#REF!</definedName>
    <definedName name="種目数">'種目コード'!$I$7:$I$8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9" authorId="0">
      <text>
        <r>
          <rPr>
            <b/>
            <sz val="9"/>
            <rFont val="ＭＳ Ｐゴシック"/>
            <family val="3"/>
          </rPr>
          <t>中学，高校，一般
から選んでください</t>
        </r>
      </text>
    </comment>
    <comment ref="J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J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<sst xmlns="http://schemas.openxmlformats.org/spreadsheetml/2006/main" count="270" uniqueCount="147">
  <si>
    <t>期　　日</t>
  </si>
  <si>
    <t>会　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</si>
  <si>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</si>
  <si>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</si>
  <si>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</si>
  <si>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</si>
  <si>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</si>
  <si>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</si>
  <si>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</si>
  <si>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</si>
  <si>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</si>
  <si>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</si>
  <si>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メール</t>
  </si>
  <si>
    <t>大 会 名</t>
  </si>
  <si>
    <t>種別</t>
  </si>
  <si>
    <t>中学</t>
  </si>
  <si>
    <t>（選択してください）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</si>
  <si>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</si>
  <si>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</si>
  <si>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</si>
  <si>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</si>
  <si>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</si>
  <si>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</si>
  <si>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</si>
  <si>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</si>
  <si>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</si>
  <si>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</si>
  <si>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</si>
  <si>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</si>
  <si>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</si>
  <si>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</si>
  <si>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</si>
  <si>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</si>
  <si>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</si>
  <si>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</si>
  <si>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</si>
  <si>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</si>
  <si>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</si>
  <si>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</si>
  <si>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</si>
  <si>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</si>
  <si>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</si>
  <si>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</si>
  <si>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</si>
  <si>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</si>
  <si>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</si>
  <si>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</si>
  <si>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</si>
  <si>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</si>
  <si>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</si>
  <si>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</si>
  <si>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</si>
  <si>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</si>
  <si>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</si>
  <si>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</si>
  <si>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</si>
  <si>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</si>
  <si>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</si>
  <si>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</si>
  <si>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</si>
  <si>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</si>
  <si>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</si>
  <si>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</si>
  <si>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</si>
  <si>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</si>
  <si>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</si>
  <si>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</si>
  <si>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</si>
  <si>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</si>
  <si>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3000m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</si>
  <si>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</si>
  <si>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</si>
  <si>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男</t>
  </si>
  <si>
    <t>女</t>
  </si>
  <si>
    <t>5000m</t>
  </si>
  <si>
    <t>参加料</t>
  </si>
  <si>
    <t>男</t>
  </si>
  <si>
    <t>女</t>
  </si>
  <si>
    <t>記録会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</si>
  <si>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</si>
  <si>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</si>
  <si>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</si>
  <si>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</si>
  <si>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</si>
  <si>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</si>
  <si>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</si>
  <si>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</si>
  <si>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</si>
  <si>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</si>
  <si>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</si>
  <si>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</si>
  <si>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</si>
  <si>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</si>
  <si>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</si>
  <si>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</si>
  <si>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</si>
  <si>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</si>
  <si>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</si>
  <si>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</si>
  <si>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</si>
  <si>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</si>
  <si>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</si>
  <si>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</si>
  <si>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</si>
  <si>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</si>
  <si>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</si>
  <si>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</si>
  <si>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</si>
  <si>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</si>
  <si>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</si>
  <si>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</si>
  <si>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</si>
  <si>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</si>
  <si>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</si>
  <si>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</si>
  <si>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</si>
  <si>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</si>
  <si>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</si>
  <si>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</si>
  <si>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</si>
  <si>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</si>
  <si>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</si>
  <si>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</si>
  <si>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3000m</t>
  </si>
  <si>
    <t>茨城</t>
  </si>
  <si>
    <t>登録都道府県</t>
  </si>
  <si>
    <t>エラー</t>
  </si>
  <si>
    <t>長距離記録会及び駅伝予選会</t>
  </si>
  <si>
    <t>２０１９年１１月２３日（土）</t>
  </si>
  <si>
    <t>笠松運動公園陸上競技場</t>
  </si>
  <si>
    <t xml:space="preserve">１０月２５日（金）～１１月８日（金） </t>
  </si>
  <si>
    <t>entry@ibariku.com</t>
  </si>
  <si>
    <t>高校</t>
  </si>
  <si>
    <t>一般</t>
  </si>
  <si>
    <t>長距離記録会</t>
  </si>
  <si>
    <t>・種別（中学／高校／一般）ごとにシートを作成する</t>
  </si>
  <si>
    <r>
      <rPr>
        <sz val="11"/>
        <color indexed="8"/>
        <rFont val="ＭＳ Ｐゴシック"/>
        <family val="3"/>
      </rPr>
      <t>種目数</t>
    </r>
  </si>
  <si>
    <t>男子種目数</t>
  </si>
  <si>
    <t>女子種目数</t>
  </si>
  <si>
    <t xml:space="preserve">
＜最近の記録について＞
・トラックは（便宜上）1/100秒単位まで
・例　 9'23"4 → 92340
・例　10'30"  →103000
</t>
  </si>
  <si>
    <t>中学男子</t>
  </si>
  <si>
    <t>高校男子</t>
  </si>
  <si>
    <t>一般男子</t>
  </si>
  <si>
    <t>中学女子</t>
  </si>
  <si>
    <t>高校女子</t>
  </si>
  <si>
    <t>一般女子</t>
  </si>
  <si>
    <t>予選会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</si>
</sst>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1"/>
      <color indexed="5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b/>
      <u val="single"/>
      <sz val="11"/>
      <color theme="9"/>
      <name val="Calibri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49" fillId="34" borderId="15" xfId="0" applyFont="1" applyFill="1" applyBorder="1" applyAlignment="1" applyProtection="1">
      <alignment horizontal="center" vertical="center" shrinkToFit="1"/>
      <protection locked="0"/>
    </xf>
    <xf numFmtId="0" fontId="40" fillId="38" borderId="16" xfId="0" applyFont="1" applyFill="1" applyBorder="1" applyAlignment="1" applyProtection="1">
      <alignment horizontal="center" vertical="center" shrinkToFit="1"/>
      <protection locked="0"/>
    </xf>
    <xf numFmtId="0" fontId="40" fillId="34" borderId="16" xfId="0" applyFont="1" applyFill="1" applyBorder="1" applyAlignment="1" applyProtection="1">
      <alignment horizontal="center" vertical="center" shrinkToFit="1"/>
      <protection locked="0"/>
    </xf>
    <xf numFmtId="0" fontId="40" fillId="39" borderId="16" xfId="0" applyFont="1" applyFill="1" applyBorder="1" applyAlignment="1" applyProtection="1">
      <alignment horizontal="center" vertical="center" shrinkToFit="1"/>
      <protection locked="0"/>
    </xf>
    <xf numFmtId="0" fontId="40" fillId="40" borderId="16" xfId="0" applyFont="1" applyFill="1" applyBorder="1" applyAlignment="1" applyProtection="1">
      <alignment horizontal="center" vertical="center" shrinkToFit="1"/>
      <protection locked="0"/>
    </xf>
    <xf numFmtId="0" fontId="40" fillId="13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/>
    </xf>
    <xf numFmtId="182" fontId="40" fillId="41" borderId="18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28" fillId="0" borderId="0" xfId="0" applyNumberFormat="1" applyFont="1" applyFill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textRotation="255" wrapText="1"/>
    </xf>
    <xf numFmtId="0" fontId="50" fillId="0" borderId="0" xfId="0" applyFont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center" vertical="center" shrinkToFit="1"/>
    </xf>
    <xf numFmtId="0" fontId="49" fillId="43" borderId="17" xfId="0" applyFont="1" applyFill="1" applyBorder="1" applyAlignment="1">
      <alignment horizontal="center" vertical="center"/>
    </xf>
    <xf numFmtId="0" fontId="49" fillId="4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8" borderId="26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16" borderId="31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47" fillId="3" borderId="33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0" fontId="47" fillId="3" borderId="36" xfId="0" applyFont="1" applyFill="1" applyBorder="1" applyAlignment="1">
      <alignment horizontal="center" vertical="center"/>
    </xf>
    <xf numFmtId="0" fontId="47" fillId="3" borderId="37" xfId="0" applyFont="1" applyFill="1" applyBorder="1" applyAlignment="1">
      <alignment horizontal="center" vertical="center"/>
    </xf>
    <xf numFmtId="0" fontId="47" fillId="3" borderId="3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0" fillId="35" borderId="16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2"/>
  <sheetViews>
    <sheetView tabSelected="1" view="pageBreakPreview" zoomScaleNormal="110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8.421875" style="0" customWidth="1"/>
    <col min="4" max="4" width="5.57421875" style="0" customWidth="1"/>
    <col min="5" max="5" width="8.57421875" style="0" customWidth="1"/>
    <col min="6" max="6" width="8.421875" style="0" customWidth="1"/>
    <col min="7" max="7" width="2.421875" style="0" hidden="1" customWidth="1"/>
    <col min="8" max="8" width="5.28125" style="0" bestFit="1" customWidth="1"/>
    <col min="9" max="9" width="12.140625" style="0" customWidth="1"/>
    <col min="10" max="10" width="27.421875" style="0" bestFit="1" customWidth="1"/>
    <col min="11" max="11" width="17.421875" style="0" customWidth="1"/>
    <col min="12" max="12" width="14.7109375" style="0" customWidth="1"/>
  </cols>
  <sheetData>
    <row r="1" spans="1:10" ht="14.25" customHeight="1" thickBot="1">
      <c r="A1" s="52" t="s">
        <v>17</v>
      </c>
      <c r="B1" s="53"/>
      <c r="F1" s="21"/>
      <c r="G1" s="21"/>
      <c r="H1" s="21"/>
      <c r="I1" s="40" t="s">
        <v>85</v>
      </c>
      <c r="J1" s="21"/>
    </row>
    <row r="2" spans="1:10" ht="18" customHeight="1" thickBot="1">
      <c r="A2" s="42" t="s">
        <v>13</v>
      </c>
      <c r="B2" s="43" t="s">
        <v>127</v>
      </c>
      <c r="F2" s="21"/>
      <c r="G2" s="21"/>
      <c r="H2" s="21"/>
      <c r="I2" s="40"/>
      <c r="J2" s="21"/>
    </row>
    <row r="3" spans="1:12" ht="13.5" customHeight="1">
      <c r="A3" s="6" t="s">
        <v>0</v>
      </c>
      <c r="B3" s="24" t="s">
        <v>128</v>
      </c>
      <c r="I3" s="25" t="s">
        <v>4</v>
      </c>
      <c r="J3" s="31"/>
      <c r="K3" s="63" t="s">
        <v>139</v>
      </c>
      <c r="L3" s="64"/>
    </row>
    <row r="4" spans="1:12" ht="13.5" customHeight="1">
      <c r="A4" s="6" t="s">
        <v>1</v>
      </c>
      <c r="B4" s="24" t="s">
        <v>129</v>
      </c>
      <c r="I4" s="26" t="s">
        <v>5</v>
      </c>
      <c r="J4" s="32" t="s">
        <v>124</v>
      </c>
      <c r="K4" s="65"/>
      <c r="L4" s="66"/>
    </row>
    <row r="5" spans="1:12" ht="14.25" customHeight="1" thickBot="1">
      <c r="A5" s="6" t="s">
        <v>2</v>
      </c>
      <c r="B5" s="41" t="s">
        <v>130</v>
      </c>
      <c r="I5" s="27" t="s">
        <v>18</v>
      </c>
      <c r="J5" s="33"/>
      <c r="K5" s="65"/>
      <c r="L5" s="66"/>
    </row>
    <row r="6" spans="2:12" ht="15">
      <c r="B6" s="12" t="s">
        <v>22</v>
      </c>
      <c r="I6" s="27" t="s">
        <v>9</v>
      </c>
      <c r="J6" s="33"/>
      <c r="K6" s="65"/>
      <c r="L6" s="66"/>
    </row>
    <row r="7" spans="2:12" ht="15.75" thickBot="1">
      <c r="B7" s="13" t="s">
        <v>131</v>
      </c>
      <c r="I7" s="27" t="s">
        <v>12</v>
      </c>
      <c r="J7" s="33"/>
      <c r="K7" s="65"/>
      <c r="L7" s="66"/>
    </row>
    <row r="8" spans="2:12" ht="13.5" customHeight="1" hidden="1">
      <c r="B8" s="18"/>
      <c r="I8" s="27"/>
      <c r="J8" s="33">
        <f>A18</f>
        <v>0</v>
      </c>
      <c r="K8" s="65"/>
      <c r="L8" s="66"/>
    </row>
    <row r="9" spans="2:12" ht="15.75" customHeight="1">
      <c r="B9" s="5"/>
      <c r="C9" s="5"/>
      <c r="D9" s="47"/>
      <c r="E9" s="45"/>
      <c r="F9" s="45"/>
      <c r="G9" s="45"/>
      <c r="H9" s="75" t="s">
        <v>136</v>
      </c>
      <c r="I9" s="46" t="s">
        <v>14</v>
      </c>
      <c r="J9" s="34" t="s">
        <v>16</v>
      </c>
      <c r="K9" s="65"/>
      <c r="L9" s="66"/>
    </row>
    <row r="10" spans="1:12" ht="13.5" customHeight="1">
      <c r="A10" s="50" t="s">
        <v>135</v>
      </c>
      <c r="D10" s="45"/>
      <c r="E10" s="45"/>
      <c r="F10" s="45"/>
      <c r="G10" s="45"/>
      <c r="H10" s="76"/>
      <c r="I10" s="46" t="s">
        <v>137</v>
      </c>
      <c r="J10" s="35"/>
      <c r="K10" s="65"/>
      <c r="L10" s="66"/>
    </row>
    <row r="11" spans="1:12" ht="15.75" thickBot="1">
      <c r="A11" s="50" t="s">
        <v>79</v>
      </c>
      <c r="B11" s="4"/>
      <c r="D11" s="45"/>
      <c r="E11" s="45"/>
      <c r="F11" s="45"/>
      <c r="G11" s="45"/>
      <c r="H11" s="77"/>
      <c r="I11" s="46" t="s">
        <v>138</v>
      </c>
      <c r="J11" s="36"/>
      <c r="K11" s="65"/>
      <c r="L11" s="66"/>
    </row>
    <row r="12" spans="1:12" ht="15.75" thickBot="1">
      <c r="A12" s="50" t="s">
        <v>23</v>
      </c>
      <c r="D12" s="29"/>
      <c r="E12" s="29"/>
      <c r="F12" s="29"/>
      <c r="G12" s="30"/>
      <c r="H12" s="30"/>
      <c r="I12" s="37" t="s">
        <v>75</v>
      </c>
      <c r="J12" s="38">
        <f>IF(J9="中学",(J10+J11)*500,IF(J9="高校",(J10+J11)*800,IF(J9="一般",(J10+J11)*1000,"")))</f>
      </c>
      <c r="K12" s="67"/>
      <c r="L12" s="68"/>
    </row>
    <row r="13" spans="1:12" ht="15.7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0" ht="15">
      <c r="A14" s="5"/>
      <c r="B14" s="69" t="s">
        <v>82</v>
      </c>
      <c r="C14" s="70"/>
      <c r="D14" s="70"/>
      <c r="E14" s="70"/>
      <c r="F14" s="70"/>
      <c r="G14" s="70"/>
      <c r="H14" s="70"/>
      <c r="I14" s="70"/>
      <c r="J14" s="71"/>
    </row>
    <row r="15" spans="1:10" ht="15.75" thickBot="1">
      <c r="A15" s="5"/>
      <c r="B15" s="72" t="s">
        <v>81</v>
      </c>
      <c r="C15" s="73"/>
      <c r="D15" s="73"/>
      <c r="E15" s="73"/>
      <c r="F15" s="73"/>
      <c r="G15" s="73"/>
      <c r="H15" s="73"/>
      <c r="I15" s="73"/>
      <c r="J15" s="74"/>
    </row>
    <row r="16" ht="13.5">
      <c r="B16" s="8"/>
    </row>
    <row r="17" spans="1:12" ht="13.5">
      <c r="A17" s="54" t="s">
        <v>71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2" ht="13.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2" ht="13.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</row>
    <row r="20" spans="1:12" ht="101.25" customHeight="1">
      <c r="A20" s="14" t="s">
        <v>122</v>
      </c>
      <c r="B20" s="14" t="s">
        <v>83</v>
      </c>
      <c r="C20" s="14" t="s">
        <v>80</v>
      </c>
      <c r="D20" s="39" t="s">
        <v>87</v>
      </c>
      <c r="E20" s="19" t="s">
        <v>19</v>
      </c>
      <c r="F20" s="39" t="s">
        <v>86</v>
      </c>
      <c r="G20" s="14"/>
      <c r="H20" s="44" t="s">
        <v>125</v>
      </c>
      <c r="I20" s="17" t="s">
        <v>19</v>
      </c>
      <c r="J20" s="17" t="s">
        <v>19</v>
      </c>
      <c r="K20" s="14" t="s">
        <v>84</v>
      </c>
      <c r="L20" s="39"/>
    </row>
    <row r="21" spans="1:12" ht="13.5">
      <c r="A21" s="1" t="s">
        <v>3</v>
      </c>
      <c r="B21" s="1" t="s">
        <v>21</v>
      </c>
      <c r="C21" s="1" t="s">
        <v>20</v>
      </c>
      <c r="D21" s="20" t="s">
        <v>24</v>
      </c>
      <c r="E21" s="1"/>
      <c r="F21" s="24" t="s">
        <v>6</v>
      </c>
      <c r="G21" s="1"/>
      <c r="H21" s="1"/>
      <c r="I21" s="1"/>
      <c r="J21" s="1" t="s">
        <v>10</v>
      </c>
      <c r="K21" s="1" t="s">
        <v>8</v>
      </c>
      <c r="L21" s="1" t="s">
        <v>11</v>
      </c>
    </row>
    <row r="22" spans="1:12" ht="13.5">
      <c r="A22" s="9"/>
      <c r="B22" s="9"/>
      <c r="C22" s="9"/>
      <c r="D22" s="9"/>
      <c r="E22" s="11">
        <f>IF($F22="","",VLOOKUP($F22,'種目コード'!$A$2:$C$14,3))</f>
      </c>
      <c r="F22" s="9"/>
      <c r="G22" s="11">
        <f aca="true" t="shared" si="0" ref="G22:G53">$J$3</f>
        <v>0</v>
      </c>
      <c r="H22" s="48" t="str">
        <f>$J$4</f>
        <v>茨城</v>
      </c>
      <c r="I22" s="51">
        <f>IF(LEFT(J22,3)="予選会","予選会","")</f>
      </c>
      <c r="J22" s="10">
        <f>IF($F22="","",VLOOKUP($F22,'種目コード'!$A$2:$C$14,2))</f>
      </c>
      <c r="K22" s="9"/>
      <c r="L22" s="9"/>
    </row>
    <row r="23" spans="1:12" ht="13.5">
      <c r="A23" s="9"/>
      <c r="B23" s="9"/>
      <c r="C23" s="9"/>
      <c r="D23" s="9"/>
      <c r="E23" s="11">
        <f>IF($F23="","",VLOOKUP($F23,'種目コード'!$A$2:$C$14,3))</f>
      </c>
      <c r="F23" s="9"/>
      <c r="G23" s="11">
        <f t="shared" si="0"/>
        <v>0</v>
      </c>
      <c r="H23" s="48" t="str">
        <f aca="true" t="shared" si="1" ref="H23:H81">$J$4</f>
        <v>茨城</v>
      </c>
      <c r="I23" s="51">
        <f aca="true" t="shared" si="2" ref="I23:I81">IF(LEFT(J23,3)="予選会","予選会","")</f>
      </c>
      <c r="J23" s="10">
        <f>IF($F23="","",VLOOKUP($F23,'種目コード'!$A$2:$C$14,2))</f>
      </c>
      <c r="K23" s="9"/>
      <c r="L23" s="9"/>
    </row>
    <row r="24" spans="1:12" ht="13.5">
      <c r="A24" s="9"/>
      <c r="B24" s="9"/>
      <c r="C24" s="9"/>
      <c r="D24" s="9"/>
      <c r="E24" s="11">
        <f>IF($F24="","",VLOOKUP($F24,'種目コード'!$A$2:$C$14,3))</f>
      </c>
      <c r="F24" s="9"/>
      <c r="G24" s="11">
        <f t="shared" si="0"/>
        <v>0</v>
      </c>
      <c r="H24" s="48" t="str">
        <f t="shared" si="1"/>
        <v>茨城</v>
      </c>
      <c r="I24" s="51">
        <f t="shared" si="2"/>
      </c>
      <c r="J24" s="10">
        <f>IF($F24="","",VLOOKUP($F24,'種目コード'!$A$2:$C$14,2))</f>
      </c>
      <c r="K24" s="9"/>
      <c r="L24" s="9"/>
    </row>
    <row r="25" spans="1:12" ht="13.5">
      <c r="A25" s="9"/>
      <c r="B25" s="9"/>
      <c r="C25" s="9"/>
      <c r="D25" s="9"/>
      <c r="E25" s="11">
        <f>IF($F25="","",VLOOKUP($F25,'種目コード'!$A$2:$C$14,3))</f>
      </c>
      <c r="F25" s="9"/>
      <c r="G25" s="11">
        <f t="shared" si="0"/>
        <v>0</v>
      </c>
      <c r="H25" s="48" t="str">
        <f t="shared" si="1"/>
        <v>茨城</v>
      </c>
      <c r="I25" s="51">
        <f t="shared" si="2"/>
      </c>
      <c r="J25" s="10">
        <f>IF($F25="","",VLOOKUP($F25,'種目コード'!$A$2:$C$14,2))</f>
      </c>
      <c r="K25" s="9"/>
      <c r="L25" s="9"/>
    </row>
    <row r="26" spans="1:12" ht="13.5">
      <c r="A26" s="9"/>
      <c r="B26" s="9"/>
      <c r="C26" s="9"/>
      <c r="D26" s="9"/>
      <c r="E26" s="11">
        <f>IF($F26="","",VLOOKUP($F26,'種目コード'!$A$2:$C$14,3))</f>
      </c>
      <c r="F26" s="9"/>
      <c r="G26" s="11">
        <f t="shared" si="0"/>
        <v>0</v>
      </c>
      <c r="H26" s="48" t="str">
        <f t="shared" si="1"/>
        <v>茨城</v>
      </c>
      <c r="I26" s="51">
        <f t="shared" si="2"/>
      </c>
      <c r="J26" s="10">
        <f>IF($F26="","",VLOOKUP($F26,'種目コード'!$A$2:$C$14,2))</f>
      </c>
      <c r="K26" s="9"/>
      <c r="L26" s="9"/>
    </row>
    <row r="27" spans="1:12" ht="13.5">
      <c r="A27" s="9"/>
      <c r="B27" s="9"/>
      <c r="C27" s="9"/>
      <c r="D27" s="9"/>
      <c r="E27" s="11">
        <f>IF($F27="","",VLOOKUP($F27,'種目コード'!$A$2:$C$14,3))</f>
      </c>
      <c r="F27" s="9"/>
      <c r="G27" s="11">
        <f t="shared" si="0"/>
        <v>0</v>
      </c>
      <c r="H27" s="48" t="str">
        <f t="shared" si="1"/>
        <v>茨城</v>
      </c>
      <c r="I27" s="51">
        <f t="shared" si="2"/>
      </c>
      <c r="J27" s="10">
        <f>IF($F27="","",VLOOKUP($F27,'種目コード'!$A$2:$C$14,2))</f>
      </c>
      <c r="K27" s="9"/>
      <c r="L27" s="9"/>
    </row>
    <row r="28" spans="1:12" ht="13.5">
      <c r="A28" s="9"/>
      <c r="B28" s="9"/>
      <c r="C28" s="9"/>
      <c r="D28" s="9"/>
      <c r="E28" s="11">
        <f>IF($F28="","",VLOOKUP($F28,'種目コード'!$A$2:$C$14,3))</f>
      </c>
      <c r="F28" s="9"/>
      <c r="G28" s="11">
        <f t="shared" si="0"/>
        <v>0</v>
      </c>
      <c r="H28" s="48" t="str">
        <f t="shared" si="1"/>
        <v>茨城</v>
      </c>
      <c r="I28" s="51">
        <f t="shared" si="2"/>
      </c>
      <c r="J28" s="10">
        <f>IF($F28="","",VLOOKUP($F28,'種目コード'!$A$2:$C$14,2))</f>
      </c>
      <c r="K28" s="9"/>
      <c r="L28" s="9"/>
    </row>
    <row r="29" spans="1:12" ht="13.5">
      <c r="A29" s="9"/>
      <c r="B29" s="9"/>
      <c r="C29" s="9"/>
      <c r="D29" s="9"/>
      <c r="E29" s="11">
        <f>IF($F29="","",VLOOKUP($F29,'種目コード'!$A$2:$C$14,3))</f>
      </c>
      <c r="F29" s="9"/>
      <c r="G29" s="11">
        <f t="shared" si="0"/>
        <v>0</v>
      </c>
      <c r="H29" s="48" t="str">
        <f t="shared" si="1"/>
        <v>茨城</v>
      </c>
      <c r="I29" s="51">
        <f t="shared" si="2"/>
      </c>
      <c r="J29" s="10">
        <f>IF($F29="","",VLOOKUP($F29,'種目コード'!$A$2:$C$14,2))</f>
      </c>
      <c r="K29" s="9"/>
      <c r="L29" s="9"/>
    </row>
    <row r="30" spans="1:12" ht="13.5">
      <c r="A30" s="9"/>
      <c r="B30" s="9"/>
      <c r="C30" s="9"/>
      <c r="D30" s="9"/>
      <c r="E30" s="11">
        <f>IF($F30="","",VLOOKUP($F30,'種目コード'!$A$2:$C$14,3))</f>
      </c>
      <c r="F30" s="9"/>
      <c r="G30" s="11">
        <f t="shared" si="0"/>
        <v>0</v>
      </c>
      <c r="H30" s="48" t="str">
        <f t="shared" si="1"/>
        <v>茨城</v>
      </c>
      <c r="I30" s="51">
        <f t="shared" si="2"/>
      </c>
      <c r="J30" s="10">
        <f>IF($F30="","",VLOOKUP($F30,'種目コード'!$A$2:$C$14,2))</f>
      </c>
      <c r="K30" s="9"/>
      <c r="L30" s="9"/>
    </row>
    <row r="31" spans="1:12" ht="13.5">
      <c r="A31" s="9"/>
      <c r="B31" s="9"/>
      <c r="C31" s="9"/>
      <c r="D31" s="9"/>
      <c r="E31" s="11">
        <f>IF($F31="","",VLOOKUP($F31,'種目コード'!$A$2:$C$14,3))</f>
      </c>
      <c r="F31" s="9"/>
      <c r="G31" s="11">
        <f t="shared" si="0"/>
        <v>0</v>
      </c>
      <c r="H31" s="48" t="str">
        <f t="shared" si="1"/>
        <v>茨城</v>
      </c>
      <c r="I31" s="51">
        <f t="shared" si="2"/>
      </c>
      <c r="J31" s="10">
        <f>IF($F31="","",VLOOKUP($F31,'種目コード'!$A$2:$C$14,2))</f>
      </c>
      <c r="K31" s="9"/>
      <c r="L31" s="9"/>
    </row>
    <row r="32" spans="1:12" ht="13.5">
      <c r="A32" s="9"/>
      <c r="B32" s="9"/>
      <c r="C32" s="9"/>
      <c r="D32" s="9"/>
      <c r="E32" s="11">
        <f>IF($F32="","",VLOOKUP($F32,'種目コード'!$A$2:$C$14,3))</f>
      </c>
      <c r="F32" s="9"/>
      <c r="G32" s="11">
        <f t="shared" si="0"/>
        <v>0</v>
      </c>
      <c r="H32" s="48" t="str">
        <f t="shared" si="1"/>
        <v>茨城</v>
      </c>
      <c r="I32" s="51">
        <f t="shared" si="2"/>
      </c>
      <c r="J32" s="10">
        <f>IF($F32="","",VLOOKUP($F32,'種目コード'!$A$2:$C$14,2))</f>
      </c>
      <c r="K32" s="9"/>
      <c r="L32" s="9"/>
    </row>
    <row r="33" spans="1:12" ht="13.5">
      <c r="A33" s="9"/>
      <c r="B33" s="9"/>
      <c r="C33" s="9"/>
      <c r="D33" s="9"/>
      <c r="E33" s="11">
        <f>IF($F33="","",VLOOKUP($F33,'種目コード'!$A$2:$C$14,3))</f>
      </c>
      <c r="F33" s="9"/>
      <c r="G33" s="11">
        <f t="shared" si="0"/>
        <v>0</v>
      </c>
      <c r="H33" s="48" t="str">
        <f t="shared" si="1"/>
        <v>茨城</v>
      </c>
      <c r="I33" s="51">
        <f t="shared" si="2"/>
      </c>
      <c r="J33" s="10">
        <f>IF($F33="","",VLOOKUP($F33,'種目コード'!$A$2:$C$14,2))</f>
      </c>
      <c r="K33" s="9"/>
      <c r="L33" s="9"/>
    </row>
    <row r="34" spans="1:12" ht="13.5">
      <c r="A34" s="9"/>
      <c r="B34" s="9"/>
      <c r="C34" s="9"/>
      <c r="D34" s="9"/>
      <c r="E34" s="11">
        <f>IF($F34="","",VLOOKUP($F34,'種目コード'!$A$2:$C$14,3))</f>
      </c>
      <c r="F34" s="9"/>
      <c r="G34" s="11">
        <f t="shared" si="0"/>
        <v>0</v>
      </c>
      <c r="H34" s="48" t="str">
        <f t="shared" si="1"/>
        <v>茨城</v>
      </c>
      <c r="I34" s="51">
        <f t="shared" si="2"/>
      </c>
      <c r="J34" s="10">
        <f>IF($F34="","",VLOOKUP($F34,'種目コード'!$A$2:$C$14,2))</f>
      </c>
      <c r="K34" s="9"/>
      <c r="L34" s="9"/>
    </row>
    <row r="35" spans="1:12" ht="13.5">
      <c r="A35" s="9"/>
      <c r="B35" s="9"/>
      <c r="C35" s="9"/>
      <c r="D35" s="9"/>
      <c r="E35" s="11">
        <f>IF($F35="","",VLOOKUP($F35,'種目コード'!$A$2:$C$14,3))</f>
      </c>
      <c r="F35" s="9"/>
      <c r="G35" s="11">
        <f t="shared" si="0"/>
        <v>0</v>
      </c>
      <c r="H35" s="48" t="str">
        <f t="shared" si="1"/>
        <v>茨城</v>
      </c>
      <c r="I35" s="51">
        <f t="shared" si="2"/>
      </c>
      <c r="J35" s="10">
        <f>IF($F35="","",VLOOKUP($F35,'種目コード'!$A$2:$C$14,2))</f>
      </c>
      <c r="K35" s="9"/>
      <c r="L35" s="9"/>
    </row>
    <row r="36" spans="1:12" ht="13.5">
      <c r="A36" s="9"/>
      <c r="B36" s="9"/>
      <c r="C36" s="9"/>
      <c r="D36" s="9"/>
      <c r="E36" s="11">
        <f>IF($F36="","",VLOOKUP($F36,'種目コード'!$A$2:$C$14,3))</f>
      </c>
      <c r="F36" s="9"/>
      <c r="G36" s="11">
        <f t="shared" si="0"/>
        <v>0</v>
      </c>
      <c r="H36" s="48" t="str">
        <f t="shared" si="1"/>
        <v>茨城</v>
      </c>
      <c r="I36" s="51">
        <f t="shared" si="2"/>
      </c>
      <c r="J36" s="10">
        <f>IF($F36="","",VLOOKUP($F36,'種目コード'!$A$2:$C$14,2))</f>
      </c>
      <c r="K36" s="9"/>
      <c r="L36" s="9"/>
    </row>
    <row r="37" spans="1:12" ht="13.5">
      <c r="A37" s="9"/>
      <c r="B37" s="9"/>
      <c r="C37" s="9"/>
      <c r="D37" s="9"/>
      <c r="E37" s="11">
        <f>IF($F37="","",VLOOKUP($F37,'種目コード'!$A$2:$C$14,3))</f>
      </c>
      <c r="F37" s="9"/>
      <c r="G37" s="11">
        <f t="shared" si="0"/>
        <v>0</v>
      </c>
      <c r="H37" s="48" t="str">
        <f t="shared" si="1"/>
        <v>茨城</v>
      </c>
      <c r="I37" s="51">
        <f t="shared" si="2"/>
      </c>
      <c r="J37" s="10">
        <f>IF($F37="","",VLOOKUP($F37,'種目コード'!$A$2:$C$14,2))</f>
      </c>
      <c r="K37" s="9"/>
      <c r="L37" s="9"/>
    </row>
    <row r="38" spans="1:12" ht="13.5">
      <c r="A38" s="9"/>
      <c r="B38" s="9"/>
      <c r="C38" s="9"/>
      <c r="D38" s="9"/>
      <c r="E38" s="11">
        <f>IF($F38="","",VLOOKUP($F38,'種目コード'!$A$2:$C$14,3))</f>
      </c>
      <c r="F38" s="9"/>
      <c r="G38" s="11">
        <f t="shared" si="0"/>
        <v>0</v>
      </c>
      <c r="H38" s="48" t="str">
        <f t="shared" si="1"/>
        <v>茨城</v>
      </c>
      <c r="I38" s="51">
        <f t="shared" si="2"/>
      </c>
      <c r="J38" s="10">
        <f>IF($F38="","",VLOOKUP($F38,'種目コード'!$A$2:$C$14,2))</f>
      </c>
      <c r="K38" s="9"/>
      <c r="L38" s="9"/>
    </row>
    <row r="39" spans="1:12" ht="13.5">
      <c r="A39" s="9"/>
      <c r="B39" s="9"/>
      <c r="C39" s="9"/>
      <c r="D39" s="9"/>
      <c r="E39" s="11">
        <f>IF($F39="","",VLOOKUP($F39,'種目コード'!$A$2:$C$14,3))</f>
      </c>
      <c r="F39" s="9"/>
      <c r="G39" s="11">
        <f t="shared" si="0"/>
        <v>0</v>
      </c>
      <c r="H39" s="48" t="str">
        <f t="shared" si="1"/>
        <v>茨城</v>
      </c>
      <c r="I39" s="51">
        <f t="shared" si="2"/>
      </c>
      <c r="J39" s="10">
        <f>IF($F39="","",VLOOKUP($F39,'種目コード'!$A$2:$C$14,2))</f>
      </c>
      <c r="K39" s="9"/>
      <c r="L39" s="9"/>
    </row>
    <row r="40" spans="1:12" ht="13.5">
      <c r="A40" s="9"/>
      <c r="B40" s="9"/>
      <c r="C40" s="9"/>
      <c r="D40" s="9"/>
      <c r="E40" s="11">
        <f>IF($F40="","",VLOOKUP($F40,'種目コード'!$A$2:$C$14,3))</f>
      </c>
      <c r="F40" s="9"/>
      <c r="G40" s="11">
        <f t="shared" si="0"/>
        <v>0</v>
      </c>
      <c r="H40" s="48" t="str">
        <f t="shared" si="1"/>
        <v>茨城</v>
      </c>
      <c r="I40" s="51">
        <f t="shared" si="2"/>
      </c>
      <c r="J40" s="10">
        <f>IF($F40="","",VLOOKUP($F40,'種目コード'!$A$2:$C$14,2))</f>
      </c>
      <c r="K40" s="9"/>
      <c r="L40" s="9"/>
    </row>
    <row r="41" spans="1:12" ht="13.5">
      <c r="A41" s="9"/>
      <c r="B41" s="9"/>
      <c r="C41" s="9"/>
      <c r="D41" s="9"/>
      <c r="E41" s="11">
        <f>IF($F41="","",VLOOKUP($F41,'種目コード'!$A$2:$C$14,3))</f>
      </c>
      <c r="F41" s="9"/>
      <c r="G41" s="11">
        <f t="shared" si="0"/>
        <v>0</v>
      </c>
      <c r="H41" s="48" t="str">
        <f t="shared" si="1"/>
        <v>茨城</v>
      </c>
      <c r="I41" s="51">
        <f t="shared" si="2"/>
      </c>
      <c r="J41" s="10">
        <f>IF($F41="","",VLOOKUP($F41,'種目コード'!$A$2:$C$14,2))</f>
      </c>
      <c r="K41" s="9"/>
      <c r="L41" s="9"/>
    </row>
    <row r="42" spans="1:12" ht="13.5">
      <c r="A42" s="9"/>
      <c r="B42" s="9"/>
      <c r="C42" s="9"/>
      <c r="D42" s="9"/>
      <c r="E42" s="11">
        <f>IF($F42="","",VLOOKUP($F42,'種目コード'!$A$2:$C$14,3))</f>
      </c>
      <c r="F42" s="9"/>
      <c r="G42" s="11">
        <f t="shared" si="0"/>
        <v>0</v>
      </c>
      <c r="H42" s="48" t="str">
        <f t="shared" si="1"/>
        <v>茨城</v>
      </c>
      <c r="I42" s="51">
        <f t="shared" si="2"/>
      </c>
      <c r="J42" s="10">
        <f>IF($F42="","",VLOOKUP($F42,'種目コード'!$A$2:$C$14,2))</f>
      </c>
      <c r="K42" s="9"/>
      <c r="L42" s="9"/>
    </row>
    <row r="43" spans="1:12" ht="13.5">
      <c r="A43" s="9"/>
      <c r="B43" s="9"/>
      <c r="C43" s="9"/>
      <c r="D43" s="9"/>
      <c r="E43" s="11">
        <f>IF($F43="","",VLOOKUP($F43,'種目コード'!$A$2:$C$14,3))</f>
      </c>
      <c r="F43" s="9"/>
      <c r="G43" s="11">
        <f t="shared" si="0"/>
        <v>0</v>
      </c>
      <c r="H43" s="48" t="str">
        <f t="shared" si="1"/>
        <v>茨城</v>
      </c>
      <c r="I43" s="51">
        <f t="shared" si="2"/>
      </c>
      <c r="J43" s="10">
        <f>IF($F43="","",VLOOKUP($F43,'種目コード'!$A$2:$C$14,2))</f>
      </c>
      <c r="K43" s="9"/>
      <c r="L43" s="9"/>
    </row>
    <row r="44" spans="1:12" ht="13.5">
      <c r="A44" s="9"/>
      <c r="B44" s="9"/>
      <c r="C44" s="9"/>
      <c r="D44" s="9"/>
      <c r="E44" s="11">
        <f>IF($F44="","",VLOOKUP($F44,'種目コード'!$A$2:$C$14,3))</f>
      </c>
      <c r="F44" s="9"/>
      <c r="G44" s="11">
        <f t="shared" si="0"/>
        <v>0</v>
      </c>
      <c r="H44" s="48" t="str">
        <f t="shared" si="1"/>
        <v>茨城</v>
      </c>
      <c r="I44" s="51">
        <f t="shared" si="2"/>
      </c>
      <c r="J44" s="10">
        <f>IF($F44="","",VLOOKUP($F44,'種目コード'!$A$2:$C$14,2))</f>
      </c>
      <c r="K44" s="9"/>
      <c r="L44" s="9"/>
    </row>
    <row r="45" spans="1:12" ht="13.5">
      <c r="A45" s="9"/>
      <c r="B45" s="9"/>
      <c r="C45" s="9"/>
      <c r="D45" s="9"/>
      <c r="E45" s="11">
        <f>IF($F45="","",VLOOKUP($F45,'種目コード'!$A$2:$C$14,3))</f>
      </c>
      <c r="F45" s="9"/>
      <c r="G45" s="11">
        <f t="shared" si="0"/>
        <v>0</v>
      </c>
      <c r="H45" s="48" t="str">
        <f t="shared" si="1"/>
        <v>茨城</v>
      </c>
      <c r="I45" s="51">
        <f t="shared" si="2"/>
      </c>
      <c r="J45" s="10">
        <f>IF($F45="","",VLOOKUP($F45,'種目コード'!$A$2:$C$14,2))</f>
      </c>
      <c r="K45" s="9"/>
      <c r="L45" s="9"/>
    </row>
    <row r="46" spans="1:12" ht="13.5">
      <c r="A46" s="9"/>
      <c r="B46" s="9"/>
      <c r="C46" s="9"/>
      <c r="D46" s="9"/>
      <c r="E46" s="11">
        <f>IF($F46="","",VLOOKUP($F46,'種目コード'!$A$2:$C$14,3))</f>
      </c>
      <c r="F46" s="9"/>
      <c r="G46" s="11">
        <f t="shared" si="0"/>
        <v>0</v>
      </c>
      <c r="H46" s="48" t="str">
        <f t="shared" si="1"/>
        <v>茨城</v>
      </c>
      <c r="I46" s="51">
        <f t="shared" si="2"/>
      </c>
      <c r="J46" s="10">
        <f>IF($F46="","",VLOOKUP($F46,'種目コード'!$A$2:$C$14,2))</f>
      </c>
      <c r="K46" s="9"/>
      <c r="L46" s="9"/>
    </row>
    <row r="47" spans="1:12" ht="13.5">
      <c r="A47" s="9"/>
      <c r="B47" s="9"/>
      <c r="C47" s="9"/>
      <c r="D47" s="9"/>
      <c r="E47" s="11">
        <f>IF($F47="","",VLOOKUP($F47,'種目コード'!$A$2:$C$14,3))</f>
      </c>
      <c r="F47" s="9"/>
      <c r="G47" s="11">
        <f t="shared" si="0"/>
        <v>0</v>
      </c>
      <c r="H47" s="48" t="str">
        <f t="shared" si="1"/>
        <v>茨城</v>
      </c>
      <c r="I47" s="51">
        <f t="shared" si="2"/>
      </c>
      <c r="J47" s="10">
        <f>IF($F47="","",VLOOKUP($F47,'種目コード'!$A$2:$C$14,2))</f>
      </c>
      <c r="K47" s="9"/>
      <c r="L47" s="9"/>
    </row>
    <row r="48" spans="1:12" ht="13.5">
      <c r="A48" s="9"/>
      <c r="B48" s="9"/>
      <c r="C48" s="9"/>
      <c r="D48" s="9"/>
      <c r="E48" s="11">
        <f>IF($F48="","",VLOOKUP($F48,'種目コード'!$A$2:$C$14,3))</f>
      </c>
      <c r="F48" s="9"/>
      <c r="G48" s="11">
        <f t="shared" si="0"/>
        <v>0</v>
      </c>
      <c r="H48" s="48" t="str">
        <f t="shared" si="1"/>
        <v>茨城</v>
      </c>
      <c r="I48" s="51">
        <f t="shared" si="2"/>
      </c>
      <c r="J48" s="10">
        <f>IF($F48="","",VLOOKUP($F48,'種目コード'!$A$2:$C$14,2))</f>
      </c>
      <c r="K48" s="9"/>
      <c r="L48" s="9"/>
    </row>
    <row r="49" spans="1:12" ht="13.5">
      <c r="A49" s="9"/>
      <c r="B49" s="9"/>
      <c r="C49" s="9"/>
      <c r="D49" s="9"/>
      <c r="E49" s="11">
        <f>IF($F49="","",VLOOKUP($F49,'種目コード'!$A$2:$C$14,3))</f>
      </c>
      <c r="F49" s="9"/>
      <c r="G49" s="11">
        <f t="shared" si="0"/>
        <v>0</v>
      </c>
      <c r="H49" s="48" t="str">
        <f t="shared" si="1"/>
        <v>茨城</v>
      </c>
      <c r="I49" s="51">
        <f t="shared" si="2"/>
      </c>
      <c r="J49" s="10">
        <f>IF($F49="","",VLOOKUP($F49,'種目コード'!$A$2:$C$14,2))</f>
      </c>
      <c r="K49" s="9"/>
      <c r="L49" s="9"/>
    </row>
    <row r="50" spans="1:12" ht="13.5">
      <c r="A50" s="9"/>
      <c r="B50" s="9"/>
      <c r="C50" s="9"/>
      <c r="D50" s="9"/>
      <c r="E50" s="11">
        <f>IF($F50="","",VLOOKUP($F50,'種目コード'!$A$2:$C$14,3))</f>
      </c>
      <c r="F50" s="9"/>
      <c r="G50" s="11">
        <f t="shared" si="0"/>
        <v>0</v>
      </c>
      <c r="H50" s="48" t="str">
        <f t="shared" si="1"/>
        <v>茨城</v>
      </c>
      <c r="I50" s="51">
        <f t="shared" si="2"/>
      </c>
      <c r="J50" s="10">
        <f>IF($F50="","",VLOOKUP($F50,'種目コード'!$A$2:$C$14,2))</f>
      </c>
      <c r="K50" s="9"/>
      <c r="L50" s="9"/>
    </row>
    <row r="51" spans="1:12" ht="13.5">
      <c r="A51" s="9"/>
      <c r="B51" s="9"/>
      <c r="C51" s="9"/>
      <c r="D51" s="9"/>
      <c r="E51" s="11">
        <f>IF($F51="","",VLOOKUP($F51,'種目コード'!$A$2:$C$14,3))</f>
      </c>
      <c r="F51" s="9"/>
      <c r="G51" s="11">
        <f t="shared" si="0"/>
        <v>0</v>
      </c>
      <c r="H51" s="48" t="str">
        <f t="shared" si="1"/>
        <v>茨城</v>
      </c>
      <c r="I51" s="51">
        <f t="shared" si="2"/>
      </c>
      <c r="J51" s="10">
        <f>IF($F51="","",VLOOKUP($F51,'種目コード'!$A$2:$C$14,2))</f>
      </c>
      <c r="K51" s="9"/>
      <c r="L51" s="9"/>
    </row>
    <row r="52" spans="1:12" ht="13.5">
      <c r="A52" s="9"/>
      <c r="B52" s="9"/>
      <c r="C52" s="9"/>
      <c r="D52" s="9"/>
      <c r="E52" s="11">
        <f>IF($F52="","",VLOOKUP($F52,'種目コード'!$A$2:$C$14,3))</f>
      </c>
      <c r="F52" s="9"/>
      <c r="G52" s="11">
        <f t="shared" si="0"/>
        <v>0</v>
      </c>
      <c r="H52" s="48" t="str">
        <f t="shared" si="1"/>
        <v>茨城</v>
      </c>
      <c r="I52" s="51">
        <f t="shared" si="2"/>
      </c>
      <c r="J52" s="10">
        <f>IF($F52="","",VLOOKUP($F52,'種目コード'!$A$2:$C$14,2))</f>
      </c>
      <c r="K52" s="9"/>
      <c r="L52" s="9"/>
    </row>
    <row r="53" spans="1:12" ht="13.5">
      <c r="A53" s="9"/>
      <c r="B53" s="9"/>
      <c r="C53" s="9"/>
      <c r="D53" s="9"/>
      <c r="E53" s="11">
        <f>IF($F53="","",VLOOKUP($F53,'種目コード'!$A$2:$C$14,3))</f>
      </c>
      <c r="F53" s="9"/>
      <c r="G53" s="11">
        <f t="shared" si="0"/>
        <v>0</v>
      </c>
      <c r="H53" s="48" t="str">
        <f t="shared" si="1"/>
        <v>茨城</v>
      </c>
      <c r="I53" s="51">
        <f t="shared" si="2"/>
      </c>
      <c r="J53" s="10">
        <f>IF($F53="","",VLOOKUP($F53,'種目コード'!$A$2:$C$14,2))</f>
      </c>
      <c r="K53" s="9"/>
      <c r="L53" s="9"/>
    </row>
    <row r="54" spans="1:12" ht="13.5">
      <c r="A54" s="9"/>
      <c r="B54" s="9"/>
      <c r="C54" s="9"/>
      <c r="D54" s="9"/>
      <c r="E54" s="11">
        <f>IF($F54="","",VLOOKUP($F54,'種目コード'!$A$2:$C$14,3))</f>
      </c>
      <c r="F54" s="9"/>
      <c r="G54" s="11">
        <f aca="true" t="shared" si="3" ref="G54:G81">$J$3</f>
        <v>0</v>
      </c>
      <c r="H54" s="48" t="str">
        <f t="shared" si="1"/>
        <v>茨城</v>
      </c>
      <c r="I54" s="51">
        <f t="shared" si="2"/>
      </c>
      <c r="J54" s="10">
        <f>IF($F54="","",VLOOKUP($F54,'種目コード'!$A$2:$C$14,2))</f>
      </c>
      <c r="K54" s="9"/>
      <c r="L54" s="9"/>
    </row>
    <row r="55" spans="1:12" ht="13.5">
      <c r="A55" s="9"/>
      <c r="B55" s="9"/>
      <c r="C55" s="9"/>
      <c r="D55" s="9"/>
      <c r="E55" s="11">
        <f>IF($F55="","",VLOOKUP($F55,'種目コード'!$A$2:$C$14,3))</f>
      </c>
      <c r="F55" s="9"/>
      <c r="G55" s="11">
        <f t="shared" si="3"/>
        <v>0</v>
      </c>
      <c r="H55" s="48" t="str">
        <f t="shared" si="1"/>
        <v>茨城</v>
      </c>
      <c r="I55" s="51">
        <f t="shared" si="2"/>
      </c>
      <c r="J55" s="10">
        <f>IF($F55="","",VLOOKUP($F55,'種目コード'!$A$2:$C$14,2))</f>
      </c>
      <c r="K55" s="9"/>
      <c r="L55" s="9"/>
    </row>
    <row r="56" spans="1:12" ht="13.5">
      <c r="A56" s="9"/>
      <c r="B56" s="9"/>
      <c r="C56" s="9"/>
      <c r="D56" s="9"/>
      <c r="E56" s="11">
        <f>IF($F56="","",VLOOKUP($F56,'種目コード'!$A$2:$C$14,3))</f>
      </c>
      <c r="F56" s="9"/>
      <c r="G56" s="11">
        <f t="shared" si="3"/>
        <v>0</v>
      </c>
      <c r="H56" s="48" t="str">
        <f t="shared" si="1"/>
        <v>茨城</v>
      </c>
      <c r="I56" s="51">
        <f t="shared" si="2"/>
      </c>
      <c r="J56" s="10">
        <f>IF($F56="","",VLOOKUP($F56,'種目コード'!$A$2:$C$14,2))</f>
      </c>
      <c r="K56" s="9"/>
      <c r="L56" s="9"/>
    </row>
    <row r="57" spans="1:12" ht="13.5">
      <c r="A57" s="9"/>
      <c r="B57" s="9"/>
      <c r="C57" s="9"/>
      <c r="D57" s="9"/>
      <c r="E57" s="11">
        <f>IF($F57="","",VLOOKUP($F57,'種目コード'!$A$2:$C$14,3))</f>
      </c>
      <c r="F57" s="9"/>
      <c r="G57" s="11">
        <f t="shared" si="3"/>
        <v>0</v>
      </c>
      <c r="H57" s="48" t="str">
        <f t="shared" si="1"/>
        <v>茨城</v>
      </c>
      <c r="I57" s="51">
        <f t="shared" si="2"/>
      </c>
      <c r="J57" s="10">
        <f>IF($F57="","",VLOOKUP($F57,'種目コード'!$A$2:$C$14,2))</f>
      </c>
      <c r="K57" s="9"/>
      <c r="L57" s="9"/>
    </row>
    <row r="58" spans="1:12" ht="13.5">
      <c r="A58" s="9"/>
      <c r="B58" s="9"/>
      <c r="C58" s="9"/>
      <c r="D58" s="9"/>
      <c r="E58" s="11">
        <f>IF($F58="","",VLOOKUP($F58,'種目コード'!$A$2:$C$14,3))</f>
      </c>
      <c r="F58" s="9"/>
      <c r="G58" s="11">
        <f t="shared" si="3"/>
        <v>0</v>
      </c>
      <c r="H58" s="48" t="str">
        <f t="shared" si="1"/>
        <v>茨城</v>
      </c>
      <c r="I58" s="51">
        <f t="shared" si="2"/>
      </c>
      <c r="J58" s="10">
        <f>IF($F58="","",VLOOKUP($F58,'種目コード'!$A$2:$C$14,2))</f>
      </c>
      <c r="K58" s="9"/>
      <c r="L58" s="9"/>
    </row>
    <row r="59" spans="1:12" ht="13.5">
      <c r="A59" s="9"/>
      <c r="B59" s="9"/>
      <c r="C59" s="9"/>
      <c r="D59" s="9"/>
      <c r="E59" s="11">
        <f>IF($F59="","",VLOOKUP($F59,'種目コード'!$A$2:$C$14,3))</f>
      </c>
      <c r="F59" s="9"/>
      <c r="G59" s="11">
        <f t="shared" si="3"/>
        <v>0</v>
      </c>
      <c r="H59" s="48" t="str">
        <f t="shared" si="1"/>
        <v>茨城</v>
      </c>
      <c r="I59" s="51">
        <f t="shared" si="2"/>
      </c>
      <c r="J59" s="10">
        <f>IF($F59="","",VLOOKUP($F59,'種目コード'!$A$2:$C$14,2))</f>
      </c>
      <c r="K59" s="9"/>
      <c r="L59" s="9"/>
    </row>
    <row r="60" spans="1:12" ht="13.5">
      <c r="A60" s="9"/>
      <c r="B60" s="9"/>
      <c r="C60" s="9"/>
      <c r="D60" s="9"/>
      <c r="E60" s="11">
        <f>IF($F60="","",VLOOKUP($F60,'種目コード'!$A$2:$C$14,3))</f>
      </c>
      <c r="F60" s="9"/>
      <c r="G60" s="11">
        <f t="shared" si="3"/>
        <v>0</v>
      </c>
      <c r="H60" s="48" t="str">
        <f t="shared" si="1"/>
        <v>茨城</v>
      </c>
      <c r="I60" s="51">
        <f t="shared" si="2"/>
      </c>
      <c r="J60" s="10">
        <f>IF($F60="","",VLOOKUP($F60,'種目コード'!$A$2:$C$14,2))</f>
      </c>
      <c r="K60" s="9"/>
      <c r="L60" s="9"/>
    </row>
    <row r="61" spans="1:12" ht="13.5">
      <c r="A61" s="9"/>
      <c r="B61" s="9"/>
      <c r="C61" s="9"/>
      <c r="D61" s="9"/>
      <c r="E61" s="11">
        <f>IF($F61="","",VLOOKUP($F61,'種目コード'!$A$2:$C$14,3))</f>
      </c>
      <c r="F61" s="9"/>
      <c r="G61" s="11">
        <f t="shared" si="3"/>
        <v>0</v>
      </c>
      <c r="H61" s="48" t="str">
        <f t="shared" si="1"/>
        <v>茨城</v>
      </c>
      <c r="I61" s="51">
        <f t="shared" si="2"/>
      </c>
      <c r="J61" s="10">
        <f>IF($F61="","",VLOOKUP($F61,'種目コード'!$A$2:$C$14,2))</f>
      </c>
      <c r="K61" s="9"/>
      <c r="L61" s="9"/>
    </row>
    <row r="62" spans="1:12" ht="13.5">
      <c r="A62" s="9"/>
      <c r="B62" s="9"/>
      <c r="C62" s="9"/>
      <c r="D62" s="9"/>
      <c r="E62" s="11">
        <f>IF($F62="","",VLOOKUP($F62,'種目コード'!$A$2:$C$14,3))</f>
      </c>
      <c r="F62" s="9"/>
      <c r="G62" s="11">
        <f t="shared" si="3"/>
        <v>0</v>
      </c>
      <c r="H62" s="48" t="str">
        <f t="shared" si="1"/>
        <v>茨城</v>
      </c>
      <c r="I62" s="51">
        <f t="shared" si="2"/>
      </c>
      <c r="J62" s="10">
        <f>IF($F62="","",VLOOKUP($F62,'種目コード'!$A$2:$C$14,2))</f>
      </c>
      <c r="K62" s="9"/>
      <c r="L62" s="9"/>
    </row>
    <row r="63" spans="1:12" ht="13.5">
      <c r="A63" s="9"/>
      <c r="B63" s="9"/>
      <c r="C63" s="9"/>
      <c r="D63" s="9"/>
      <c r="E63" s="11">
        <f>IF($F63="","",VLOOKUP($F63,'種目コード'!$A$2:$C$14,3))</f>
      </c>
      <c r="F63" s="9"/>
      <c r="G63" s="11">
        <f t="shared" si="3"/>
        <v>0</v>
      </c>
      <c r="H63" s="48" t="str">
        <f t="shared" si="1"/>
        <v>茨城</v>
      </c>
      <c r="I63" s="51">
        <f t="shared" si="2"/>
      </c>
      <c r="J63" s="10">
        <f>IF($F63="","",VLOOKUP($F63,'種目コード'!$A$2:$C$14,2))</f>
      </c>
      <c r="K63" s="9"/>
      <c r="L63" s="9"/>
    </row>
    <row r="64" spans="1:12" ht="13.5">
      <c r="A64" s="9"/>
      <c r="B64" s="9"/>
      <c r="C64" s="9"/>
      <c r="D64" s="9"/>
      <c r="E64" s="11">
        <f>IF($F64="","",VLOOKUP($F64,'種目コード'!$A$2:$C$14,3))</f>
      </c>
      <c r="F64" s="9"/>
      <c r="G64" s="11">
        <f t="shared" si="3"/>
        <v>0</v>
      </c>
      <c r="H64" s="48" t="str">
        <f t="shared" si="1"/>
        <v>茨城</v>
      </c>
      <c r="I64" s="51">
        <f t="shared" si="2"/>
      </c>
      <c r="J64" s="10">
        <f>IF($F64="","",VLOOKUP($F64,'種目コード'!$A$2:$C$14,2))</f>
      </c>
      <c r="K64" s="9"/>
      <c r="L64" s="9"/>
    </row>
    <row r="65" spans="1:12" ht="13.5">
      <c r="A65" s="9"/>
      <c r="B65" s="9"/>
      <c r="C65" s="9"/>
      <c r="D65" s="9"/>
      <c r="E65" s="11">
        <f>IF($F65="","",VLOOKUP($F65,'種目コード'!$A$2:$C$14,3))</f>
      </c>
      <c r="F65" s="9"/>
      <c r="G65" s="11">
        <f t="shared" si="3"/>
        <v>0</v>
      </c>
      <c r="H65" s="48" t="str">
        <f t="shared" si="1"/>
        <v>茨城</v>
      </c>
      <c r="I65" s="51">
        <f t="shared" si="2"/>
      </c>
      <c r="J65" s="10">
        <f>IF($F65="","",VLOOKUP($F65,'種目コード'!$A$2:$C$14,2))</f>
      </c>
      <c r="K65" s="9"/>
      <c r="L65" s="9"/>
    </row>
    <row r="66" spans="1:12" ht="13.5">
      <c r="A66" s="9"/>
      <c r="B66" s="9"/>
      <c r="C66" s="9"/>
      <c r="D66" s="9"/>
      <c r="E66" s="11">
        <f>IF($F66="","",VLOOKUP($F66,'種目コード'!$A$2:$C$14,3))</f>
      </c>
      <c r="F66" s="9"/>
      <c r="G66" s="11">
        <f t="shared" si="3"/>
        <v>0</v>
      </c>
      <c r="H66" s="48" t="str">
        <f t="shared" si="1"/>
        <v>茨城</v>
      </c>
      <c r="I66" s="51">
        <f t="shared" si="2"/>
      </c>
      <c r="J66" s="10">
        <f>IF($F66="","",VLOOKUP($F66,'種目コード'!$A$2:$C$14,2))</f>
      </c>
      <c r="K66" s="9"/>
      <c r="L66" s="9"/>
    </row>
    <row r="67" spans="1:12" ht="13.5">
      <c r="A67" s="9"/>
      <c r="B67" s="9"/>
      <c r="C67" s="9"/>
      <c r="D67" s="9"/>
      <c r="E67" s="11">
        <f>IF($F67="","",VLOOKUP($F67,'種目コード'!$A$2:$C$14,3))</f>
      </c>
      <c r="F67" s="9"/>
      <c r="G67" s="11">
        <f t="shared" si="3"/>
        <v>0</v>
      </c>
      <c r="H67" s="48" t="str">
        <f t="shared" si="1"/>
        <v>茨城</v>
      </c>
      <c r="I67" s="51">
        <f t="shared" si="2"/>
      </c>
      <c r="J67" s="10">
        <f>IF($F67="","",VLOOKUP($F67,'種目コード'!$A$2:$C$14,2))</f>
      </c>
      <c r="K67" s="9"/>
      <c r="L67" s="9"/>
    </row>
    <row r="68" spans="1:12" ht="13.5">
      <c r="A68" s="9"/>
      <c r="B68" s="9"/>
      <c r="C68" s="9"/>
      <c r="D68" s="9"/>
      <c r="E68" s="11">
        <f>IF($F68="","",VLOOKUP($F68,'種目コード'!$A$2:$C$14,3))</f>
      </c>
      <c r="F68" s="9"/>
      <c r="G68" s="11">
        <f t="shared" si="3"/>
        <v>0</v>
      </c>
      <c r="H68" s="48" t="str">
        <f t="shared" si="1"/>
        <v>茨城</v>
      </c>
      <c r="I68" s="51">
        <f t="shared" si="2"/>
      </c>
      <c r="J68" s="10">
        <f>IF($F68="","",VLOOKUP($F68,'種目コード'!$A$2:$C$14,2))</f>
      </c>
      <c r="K68" s="9"/>
      <c r="L68" s="9"/>
    </row>
    <row r="69" spans="1:12" ht="13.5">
      <c r="A69" s="9"/>
      <c r="B69" s="9"/>
      <c r="C69" s="9"/>
      <c r="D69" s="9"/>
      <c r="E69" s="11">
        <f>IF($F69="","",VLOOKUP($F69,'種目コード'!$A$2:$C$14,3))</f>
      </c>
      <c r="F69" s="9"/>
      <c r="G69" s="11">
        <f t="shared" si="3"/>
        <v>0</v>
      </c>
      <c r="H69" s="48" t="str">
        <f t="shared" si="1"/>
        <v>茨城</v>
      </c>
      <c r="I69" s="51">
        <f t="shared" si="2"/>
      </c>
      <c r="J69" s="10">
        <f>IF($F69="","",VLOOKUP($F69,'種目コード'!$A$2:$C$14,2))</f>
      </c>
      <c r="K69" s="9"/>
      <c r="L69" s="9"/>
    </row>
    <row r="70" spans="1:12" ht="13.5">
      <c r="A70" s="9"/>
      <c r="B70" s="9"/>
      <c r="C70" s="9"/>
      <c r="D70" s="9"/>
      <c r="E70" s="11">
        <f>IF($F70="","",VLOOKUP($F70,'種目コード'!$A$2:$C$14,3))</f>
      </c>
      <c r="F70" s="9"/>
      <c r="G70" s="11">
        <f t="shared" si="3"/>
        <v>0</v>
      </c>
      <c r="H70" s="48" t="str">
        <f t="shared" si="1"/>
        <v>茨城</v>
      </c>
      <c r="I70" s="51">
        <f t="shared" si="2"/>
      </c>
      <c r="J70" s="10">
        <f>IF($F70="","",VLOOKUP($F70,'種目コード'!$A$2:$C$14,2))</f>
      </c>
      <c r="K70" s="9"/>
      <c r="L70" s="9"/>
    </row>
    <row r="71" spans="1:12" ht="13.5">
      <c r="A71" s="9"/>
      <c r="B71" s="9"/>
      <c r="C71" s="9"/>
      <c r="D71" s="9"/>
      <c r="E71" s="11">
        <f>IF($F71="","",VLOOKUP($F71,'種目コード'!$A$2:$C$14,3))</f>
      </c>
      <c r="F71" s="9"/>
      <c r="G71" s="11">
        <f t="shared" si="3"/>
        <v>0</v>
      </c>
      <c r="H71" s="48" t="str">
        <f t="shared" si="1"/>
        <v>茨城</v>
      </c>
      <c r="I71" s="51">
        <f t="shared" si="2"/>
      </c>
      <c r="J71" s="10">
        <f>IF($F71="","",VLOOKUP($F71,'種目コード'!$A$2:$C$14,2))</f>
      </c>
      <c r="K71" s="9"/>
      <c r="L71" s="9"/>
    </row>
    <row r="72" spans="1:12" ht="13.5">
      <c r="A72" s="9"/>
      <c r="B72" s="9"/>
      <c r="C72" s="9"/>
      <c r="D72" s="9"/>
      <c r="E72" s="11">
        <f>IF($F72="","",VLOOKUP($F72,'種目コード'!$A$2:$C$14,3))</f>
      </c>
      <c r="F72" s="9"/>
      <c r="G72" s="11">
        <f t="shared" si="3"/>
        <v>0</v>
      </c>
      <c r="H72" s="48" t="str">
        <f t="shared" si="1"/>
        <v>茨城</v>
      </c>
      <c r="I72" s="51">
        <f t="shared" si="2"/>
      </c>
      <c r="J72" s="10">
        <f>IF($F72="","",VLOOKUP($F72,'種目コード'!$A$2:$C$14,2))</f>
      </c>
      <c r="K72" s="9"/>
      <c r="L72" s="9"/>
    </row>
    <row r="73" spans="1:12" ht="13.5">
      <c r="A73" s="9"/>
      <c r="B73" s="9"/>
      <c r="C73" s="9"/>
      <c r="D73" s="9"/>
      <c r="E73" s="11">
        <f>IF($F73="","",VLOOKUP($F73,'種目コード'!$A$2:$C$14,3))</f>
      </c>
      <c r="F73" s="9"/>
      <c r="G73" s="11">
        <f t="shared" si="3"/>
        <v>0</v>
      </c>
      <c r="H73" s="48" t="str">
        <f t="shared" si="1"/>
        <v>茨城</v>
      </c>
      <c r="I73" s="51">
        <f t="shared" si="2"/>
      </c>
      <c r="J73" s="10">
        <f>IF($F73="","",VLOOKUP($F73,'種目コード'!$A$2:$C$14,2))</f>
      </c>
      <c r="K73" s="9"/>
      <c r="L73" s="9"/>
    </row>
    <row r="74" spans="1:12" ht="13.5">
      <c r="A74" s="9"/>
      <c r="B74" s="9"/>
      <c r="C74" s="9"/>
      <c r="D74" s="9"/>
      <c r="E74" s="11">
        <f>IF($F74="","",VLOOKUP($F74,'種目コード'!$A$2:$C$14,3))</f>
      </c>
      <c r="F74" s="9"/>
      <c r="G74" s="11">
        <f t="shared" si="3"/>
        <v>0</v>
      </c>
      <c r="H74" s="48" t="str">
        <f t="shared" si="1"/>
        <v>茨城</v>
      </c>
      <c r="I74" s="51">
        <f t="shared" si="2"/>
      </c>
      <c r="J74" s="10">
        <f>IF($F74="","",VLOOKUP($F74,'種目コード'!$A$2:$C$14,2))</f>
      </c>
      <c r="K74" s="9"/>
      <c r="L74" s="9"/>
    </row>
    <row r="75" spans="1:12" ht="13.5">
      <c r="A75" s="9"/>
      <c r="B75" s="9"/>
      <c r="C75" s="9"/>
      <c r="D75" s="9"/>
      <c r="E75" s="11">
        <f>IF($F75="","",VLOOKUP($F75,'種目コード'!$A$2:$C$14,3))</f>
      </c>
      <c r="F75" s="9"/>
      <c r="G75" s="11">
        <f t="shared" si="3"/>
        <v>0</v>
      </c>
      <c r="H75" s="48" t="str">
        <f t="shared" si="1"/>
        <v>茨城</v>
      </c>
      <c r="I75" s="51">
        <f t="shared" si="2"/>
      </c>
      <c r="J75" s="10">
        <f>IF($F75="","",VLOOKUP($F75,'種目コード'!$A$2:$C$14,2))</f>
      </c>
      <c r="K75" s="9"/>
      <c r="L75" s="9"/>
    </row>
    <row r="76" spans="1:12" ht="13.5">
      <c r="A76" s="9"/>
      <c r="B76" s="9"/>
      <c r="C76" s="9"/>
      <c r="D76" s="9"/>
      <c r="E76" s="11">
        <f>IF($F76="","",VLOOKUP($F76,'種目コード'!$A$2:$C$14,3))</f>
      </c>
      <c r="F76" s="9"/>
      <c r="G76" s="11">
        <f t="shared" si="3"/>
        <v>0</v>
      </c>
      <c r="H76" s="48" t="str">
        <f t="shared" si="1"/>
        <v>茨城</v>
      </c>
      <c r="I76" s="51">
        <f t="shared" si="2"/>
      </c>
      <c r="J76" s="10">
        <f>IF($F76="","",VLOOKUP($F76,'種目コード'!$A$2:$C$14,2))</f>
      </c>
      <c r="K76" s="9"/>
      <c r="L76" s="9"/>
    </row>
    <row r="77" spans="1:12" ht="13.5">
      <c r="A77" s="9"/>
      <c r="B77" s="9"/>
      <c r="C77" s="9"/>
      <c r="D77" s="9"/>
      <c r="E77" s="11">
        <f>IF($F77="","",VLOOKUP($F77,'種目コード'!$A$2:$C$14,3))</f>
      </c>
      <c r="F77" s="9"/>
      <c r="G77" s="11">
        <f t="shared" si="3"/>
        <v>0</v>
      </c>
      <c r="H77" s="48" t="str">
        <f t="shared" si="1"/>
        <v>茨城</v>
      </c>
      <c r="I77" s="51">
        <f t="shared" si="2"/>
      </c>
      <c r="J77" s="10">
        <f>IF($F77="","",VLOOKUP($F77,'種目コード'!$A$2:$C$14,2))</f>
      </c>
      <c r="K77" s="9"/>
      <c r="L77" s="9"/>
    </row>
    <row r="78" spans="1:12" ht="13.5">
      <c r="A78" s="9"/>
      <c r="B78" s="9"/>
      <c r="C78" s="9"/>
      <c r="D78" s="9"/>
      <c r="E78" s="11">
        <f>IF($F78="","",VLOOKUP($F78,'種目コード'!$A$2:$C$14,3))</f>
      </c>
      <c r="F78" s="9"/>
      <c r="G78" s="11">
        <f t="shared" si="3"/>
        <v>0</v>
      </c>
      <c r="H78" s="48" t="str">
        <f t="shared" si="1"/>
        <v>茨城</v>
      </c>
      <c r="I78" s="51">
        <f t="shared" si="2"/>
      </c>
      <c r="J78" s="10">
        <f>IF($F78="","",VLOOKUP($F78,'種目コード'!$A$2:$C$14,2))</f>
      </c>
      <c r="K78" s="9"/>
      <c r="L78" s="9"/>
    </row>
    <row r="79" spans="1:12" ht="13.5">
      <c r="A79" s="9"/>
      <c r="B79" s="9"/>
      <c r="C79" s="9"/>
      <c r="D79" s="9"/>
      <c r="E79" s="11">
        <f>IF($F79="","",VLOOKUP($F79,'種目コード'!$A$2:$C$14,3))</f>
      </c>
      <c r="F79" s="9"/>
      <c r="G79" s="11">
        <f t="shared" si="3"/>
        <v>0</v>
      </c>
      <c r="H79" s="48" t="str">
        <f t="shared" si="1"/>
        <v>茨城</v>
      </c>
      <c r="I79" s="51">
        <f t="shared" si="2"/>
      </c>
      <c r="J79" s="10">
        <f>IF($F79="","",VLOOKUP($F79,'種目コード'!$A$2:$C$14,2))</f>
      </c>
      <c r="K79" s="9"/>
      <c r="L79" s="9"/>
    </row>
    <row r="80" spans="1:12" ht="13.5">
      <c r="A80" s="9"/>
      <c r="B80" s="9"/>
      <c r="C80" s="9"/>
      <c r="D80" s="9"/>
      <c r="E80" s="11">
        <f>IF($F80="","",VLOOKUP($F80,'種目コード'!$A$2:$C$14,3))</f>
      </c>
      <c r="F80" s="9"/>
      <c r="G80" s="11">
        <f t="shared" si="3"/>
        <v>0</v>
      </c>
      <c r="H80" s="48" t="str">
        <f t="shared" si="1"/>
        <v>茨城</v>
      </c>
      <c r="I80" s="51">
        <f t="shared" si="2"/>
      </c>
      <c r="J80" s="10">
        <f>IF($F80="","",VLOOKUP($F80,'種目コード'!$A$2:$C$14,2))</f>
      </c>
      <c r="K80" s="9"/>
      <c r="L80" s="9"/>
    </row>
    <row r="81" spans="1:12" ht="13.5">
      <c r="A81" s="9"/>
      <c r="B81" s="9"/>
      <c r="C81" s="9"/>
      <c r="D81" s="9"/>
      <c r="E81" s="11">
        <f>IF($F81="","",VLOOKUP($F81,'種目コード'!$A$2:$C$14,3))</f>
      </c>
      <c r="F81" s="9"/>
      <c r="G81" s="11">
        <f t="shared" si="3"/>
        <v>0</v>
      </c>
      <c r="H81" s="48" t="str">
        <f t="shared" si="1"/>
        <v>茨城</v>
      </c>
      <c r="I81" s="51">
        <f t="shared" si="2"/>
      </c>
      <c r="J81" s="10">
        <f>IF($F81="","",VLOOKUP($F81,'種目コード'!$A$2:$C$14,2))</f>
      </c>
      <c r="K81" s="9"/>
      <c r="L81" s="9"/>
    </row>
    <row r="82" spans="10:11" ht="13.5">
      <c r="J82" s="7">
        <f>J3</f>
        <v>0</v>
      </c>
      <c r="K82" s="7"/>
    </row>
  </sheetData>
  <sheetProtection password="CA2B" sheet="1"/>
  <mergeCells count="7">
    <mergeCell ref="A1:B1"/>
    <mergeCell ref="A17:L17"/>
    <mergeCell ref="A18:L19"/>
    <mergeCell ref="K3:L12"/>
    <mergeCell ref="B14:J14"/>
    <mergeCell ref="B15:J15"/>
    <mergeCell ref="H9:H11"/>
  </mergeCells>
  <conditionalFormatting sqref="E22:E81">
    <cfRule type="containsText" priority="1" dxfId="1" operator="containsText" stopIfTrue="1" text="市民陸上">
      <formula>NOT(ISERROR(SEARCH("市民陸上",E22)))</formula>
    </cfRule>
  </conditionalFormatting>
  <dataValidations count="1">
    <dataValidation type="list" allowBlank="1" showInputMessage="1" showErrorMessage="1" sqref="J9">
      <formula1>種別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3"/>
  <ignoredErrors>
    <ignoredError sqref="H22:H8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1" bestFit="1" customWidth="1"/>
    <col min="2" max="2" width="22.421875" style="21" bestFit="1" customWidth="1"/>
    <col min="3" max="3" width="3.421875" style="21" hidden="1" customWidth="1"/>
    <col min="4" max="5" width="15.140625" style="0" hidden="1" customWidth="1"/>
    <col min="6" max="6" width="6.8515625" style="0" hidden="1" customWidth="1"/>
    <col min="7" max="7" width="3.421875" style="0" hidden="1" customWidth="1"/>
    <col min="8" max="8" width="3.7109375" style="0" hidden="1" customWidth="1"/>
    <col min="9" max="9" width="17.140625" style="0" hidden="1" customWidth="1"/>
    <col min="10" max="11" width="9.00390625" style="0" customWidth="1"/>
  </cols>
  <sheetData>
    <row r="1" spans="1:9" ht="13.5">
      <c r="A1" s="22" t="s">
        <v>6</v>
      </c>
      <c r="B1" s="22" t="s">
        <v>7</v>
      </c>
      <c r="C1" s="22"/>
      <c r="D1" s="78" t="s">
        <v>134</v>
      </c>
      <c r="E1" s="79"/>
      <c r="F1" s="79"/>
      <c r="G1" s="80"/>
      <c r="I1" s="1" t="s">
        <v>16</v>
      </c>
    </row>
    <row r="2" spans="1:9" ht="13.5" customHeight="1">
      <c r="A2" s="3">
        <v>1</v>
      </c>
      <c r="B2" s="3" t="str">
        <f>D2&amp;" "&amp;E2&amp;" "&amp;F2</f>
        <v>予選会 中学男子 3000m</v>
      </c>
      <c r="C2" s="3" t="str">
        <f aca="true" t="shared" si="0" ref="C2:C13">G2</f>
        <v>男</v>
      </c>
      <c r="D2" s="2" t="s">
        <v>146</v>
      </c>
      <c r="E2" s="2" t="s">
        <v>140</v>
      </c>
      <c r="F2" s="2" t="s">
        <v>123</v>
      </c>
      <c r="G2" s="2" t="s">
        <v>76</v>
      </c>
      <c r="I2" s="1" t="s">
        <v>15</v>
      </c>
    </row>
    <row r="3" spans="1:9" ht="13.5" customHeight="1">
      <c r="A3" s="3">
        <v>2</v>
      </c>
      <c r="B3" s="3" t="str">
        <f aca="true" t="shared" si="1" ref="B3:B13">D3&amp;" "&amp;E3&amp;" "&amp;F3</f>
        <v>記録会 中学男子 3000m</v>
      </c>
      <c r="C3" s="3" t="str">
        <f t="shared" si="0"/>
        <v>男</v>
      </c>
      <c r="D3" s="2" t="s">
        <v>78</v>
      </c>
      <c r="E3" s="2" t="s">
        <v>140</v>
      </c>
      <c r="F3" s="2" t="s">
        <v>123</v>
      </c>
      <c r="G3" s="2" t="s">
        <v>76</v>
      </c>
      <c r="I3" s="1" t="s">
        <v>132</v>
      </c>
    </row>
    <row r="4" spans="1:9" ht="13.5" customHeight="1">
      <c r="A4" s="3">
        <v>3</v>
      </c>
      <c r="B4" s="3" t="str">
        <f t="shared" si="1"/>
        <v>記録会 高校男子 3000m</v>
      </c>
      <c r="C4" s="3" t="str">
        <f t="shared" si="0"/>
        <v>男</v>
      </c>
      <c r="D4" s="2" t="s">
        <v>78</v>
      </c>
      <c r="E4" s="2" t="s">
        <v>141</v>
      </c>
      <c r="F4" s="2" t="s">
        <v>123</v>
      </c>
      <c r="G4" s="2" t="s">
        <v>76</v>
      </c>
      <c r="I4" s="1" t="s">
        <v>133</v>
      </c>
    </row>
    <row r="5" spans="1:9" ht="13.5" customHeight="1">
      <c r="A5" s="3">
        <v>4</v>
      </c>
      <c r="B5" s="3" t="str">
        <f t="shared" si="1"/>
        <v>記録会 一般男子 3000m</v>
      </c>
      <c r="C5" s="3" t="str">
        <f t="shared" si="0"/>
        <v>男</v>
      </c>
      <c r="D5" s="2" t="s">
        <v>78</v>
      </c>
      <c r="E5" s="2" t="s">
        <v>142</v>
      </c>
      <c r="F5" s="2" t="s">
        <v>123</v>
      </c>
      <c r="G5" s="2" t="s">
        <v>76</v>
      </c>
      <c r="I5" s="16"/>
    </row>
    <row r="6" spans="1:9" ht="13.5" customHeight="1">
      <c r="A6" s="3">
        <v>5</v>
      </c>
      <c r="B6" s="3" t="str">
        <f t="shared" si="1"/>
        <v>記録会 高校男子 5000m</v>
      </c>
      <c r="C6" s="3" t="str">
        <f t="shared" si="0"/>
        <v>男</v>
      </c>
      <c r="D6" s="2" t="s">
        <v>78</v>
      </c>
      <c r="E6" s="2" t="s">
        <v>141</v>
      </c>
      <c r="F6" s="2" t="s">
        <v>74</v>
      </c>
      <c r="G6" s="2" t="s">
        <v>76</v>
      </c>
      <c r="I6" s="16"/>
    </row>
    <row r="7" spans="1:9" ht="13.5" customHeight="1">
      <c r="A7" s="3">
        <v>6</v>
      </c>
      <c r="B7" s="3" t="str">
        <f t="shared" si="1"/>
        <v>記録会 一般男子 5000m</v>
      </c>
      <c r="C7" s="3" t="str">
        <f t="shared" si="0"/>
        <v>男</v>
      </c>
      <c r="D7" s="2" t="s">
        <v>78</v>
      </c>
      <c r="E7" s="2" t="s">
        <v>142</v>
      </c>
      <c r="F7" s="2" t="s">
        <v>74</v>
      </c>
      <c r="G7" s="2" t="s">
        <v>76</v>
      </c>
      <c r="I7" s="1"/>
    </row>
    <row r="8" spans="1:9" ht="13.5" customHeight="1">
      <c r="A8" s="28">
        <v>7</v>
      </c>
      <c r="B8" s="28" t="str">
        <f t="shared" si="1"/>
        <v>予選会 中学女子 3000m</v>
      </c>
      <c r="C8" s="28" t="str">
        <f t="shared" si="0"/>
        <v>女</v>
      </c>
      <c r="D8" s="2" t="s">
        <v>146</v>
      </c>
      <c r="E8" s="2" t="s">
        <v>143</v>
      </c>
      <c r="F8" s="2" t="s">
        <v>69</v>
      </c>
      <c r="G8" s="2" t="s">
        <v>77</v>
      </c>
      <c r="I8" s="1" t="s">
        <v>70</v>
      </c>
    </row>
    <row r="9" spans="1:7" ht="13.5" customHeight="1">
      <c r="A9" s="28">
        <v>8</v>
      </c>
      <c r="B9" s="28" t="str">
        <f t="shared" si="1"/>
        <v>記録会 中学女子 3000m</v>
      </c>
      <c r="C9" s="28" t="str">
        <f t="shared" si="0"/>
        <v>女</v>
      </c>
      <c r="D9" s="2" t="s">
        <v>78</v>
      </c>
      <c r="E9" s="2" t="s">
        <v>143</v>
      </c>
      <c r="F9" s="2" t="s">
        <v>69</v>
      </c>
      <c r="G9" s="2" t="s">
        <v>77</v>
      </c>
    </row>
    <row r="10" spans="1:7" ht="13.5" customHeight="1">
      <c r="A10" s="28">
        <v>9</v>
      </c>
      <c r="B10" s="28" t="str">
        <f t="shared" si="1"/>
        <v>記録会 高校女子 3000m</v>
      </c>
      <c r="C10" s="28" t="str">
        <f t="shared" si="0"/>
        <v>女</v>
      </c>
      <c r="D10" s="2" t="s">
        <v>78</v>
      </c>
      <c r="E10" s="2" t="s">
        <v>144</v>
      </c>
      <c r="F10" s="2" t="s">
        <v>69</v>
      </c>
      <c r="G10" s="2" t="s">
        <v>77</v>
      </c>
    </row>
    <row r="11" spans="1:7" ht="13.5" customHeight="1">
      <c r="A11" s="28">
        <v>10</v>
      </c>
      <c r="B11" s="28" t="str">
        <f t="shared" si="1"/>
        <v>記録会 一般女子 3000m</v>
      </c>
      <c r="C11" s="28" t="str">
        <f t="shared" si="0"/>
        <v>女</v>
      </c>
      <c r="D11" s="2" t="s">
        <v>78</v>
      </c>
      <c r="E11" s="2" t="s">
        <v>145</v>
      </c>
      <c r="F11" s="2" t="s">
        <v>69</v>
      </c>
      <c r="G11" s="2" t="s">
        <v>77</v>
      </c>
    </row>
    <row r="12" spans="1:7" ht="13.5" customHeight="1">
      <c r="A12" s="28">
        <v>11</v>
      </c>
      <c r="B12" s="28" t="str">
        <f t="shared" si="1"/>
        <v>記録会 高校女子 5000m</v>
      </c>
      <c r="C12" s="28" t="str">
        <f t="shared" si="0"/>
        <v>女</v>
      </c>
      <c r="D12" s="2" t="s">
        <v>78</v>
      </c>
      <c r="E12" s="2" t="s">
        <v>144</v>
      </c>
      <c r="F12" s="2" t="s">
        <v>74</v>
      </c>
      <c r="G12" s="2" t="s">
        <v>77</v>
      </c>
    </row>
    <row r="13" spans="1:7" ht="13.5" customHeight="1">
      <c r="A13" s="28">
        <v>12</v>
      </c>
      <c r="B13" s="28" t="str">
        <f t="shared" si="1"/>
        <v>記録会 一般女子 5000m</v>
      </c>
      <c r="C13" s="28" t="str">
        <f t="shared" si="0"/>
        <v>女</v>
      </c>
      <c r="D13" s="2" t="s">
        <v>78</v>
      </c>
      <c r="E13" s="2" t="s">
        <v>145</v>
      </c>
      <c r="F13" s="2" t="s">
        <v>74</v>
      </c>
      <c r="G13" s="2" t="s">
        <v>77</v>
      </c>
    </row>
    <row r="14" spans="1:3" ht="13.5">
      <c r="A14" s="49">
        <v>13</v>
      </c>
      <c r="B14" s="49" t="s">
        <v>126</v>
      </c>
      <c r="C14" s="49"/>
    </row>
  </sheetData>
  <sheetProtection password="CA2B" sheet="1"/>
  <mergeCells count="1">
    <mergeCell ref="D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1" bestFit="1" customWidth="1"/>
    <col min="3" max="3" width="21.8515625" style="21" bestFit="1" customWidth="1"/>
    <col min="4" max="4" width="3.421875" style="21" bestFit="1" customWidth="1"/>
    <col min="5" max="5" width="2.28125" style="0" customWidth="1"/>
    <col min="6" max="6" width="9.8515625" style="21" bestFit="1" customWidth="1"/>
    <col min="7" max="7" width="21.8515625" style="21" bestFit="1" customWidth="1"/>
    <col min="8" max="8" width="3.421875" style="21" bestFit="1" customWidth="1"/>
    <col min="9" max="9" width="2.28125" style="0" customWidth="1"/>
    <col min="10" max="10" width="9.8515625" style="21" bestFit="1" customWidth="1"/>
    <col min="11" max="11" width="21.8515625" style="21" bestFit="1" customWidth="1"/>
    <col min="12" max="12" width="3.421875" style="21" bestFit="1" customWidth="1"/>
  </cols>
  <sheetData>
    <row r="2" spans="2:12" ht="13.5">
      <c r="B2" s="22" t="s">
        <v>6</v>
      </c>
      <c r="C2" s="22" t="s">
        <v>7</v>
      </c>
      <c r="D2" s="22"/>
      <c r="F2" s="22" t="s">
        <v>6</v>
      </c>
      <c r="G2" s="22" t="s">
        <v>7</v>
      </c>
      <c r="H2" s="22"/>
      <c r="J2" s="22" t="s">
        <v>6</v>
      </c>
      <c r="K2" s="22" t="s">
        <v>7</v>
      </c>
      <c r="L2" s="22"/>
    </row>
    <row r="3" spans="2:12" ht="13.5">
      <c r="B3" s="3">
        <v>1</v>
      </c>
      <c r="C3" s="3" t="s">
        <v>25</v>
      </c>
      <c r="D3" s="3" t="s">
        <v>72</v>
      </c>
      <c r="F3" s="3">
        <v>11</v>
      </c>
      <c r="G3" s="3" t="s">
        <v>33</v>
      </c>
      <c r="H3" s="3" t="s">
        <v>72</v>
      </c>
      <c r="J3" s="3">
        <v>33</v>
      </c>
      <c r="K3" s="3" t="s">
        <v>100</v>
      </c>
      <c r="L3" s="3" t="s">
        <v>72</v>
      </c>
    </row>
    <row r="4" spans="2:12" ht="13.5">
      <c r="B4" s="3">
        <v>2</v>
      </c>
      <c r="C4" s="3" t="s">
        <v>26</v>
      </c>
      <c r="D4" s="3" t="s">
        <v>72</v>
      </c>
      <c r="F4" s="3">
        <v>12</v>
      </c>
      <c r="G4" s="3" t="s">
        <v>92</v>
      </c>
      <c r="H4" s="3" t="s">
        <v>72</v>
      </c>
      <c r="J4" s="3">
        <v>34</v>
      </c>
      <c r="K4" s="3" t="s">
        <v>101</v>
      </c>
      <c r="L4" s="3" t="s">
        <v>72</v>
      </c>
    </row>
    <row r="5" spans="2:12" ht="13.5">
      <c r="B5" s="3">
        <v>3</v>
      </c>
      <c r="C5" s="3" t="s">
        <v>88</v>
      </c>
      <c r="D5" s="3" t="s">
        <v>72</v>
      </c>
      <c r="F5" s="3">
        <v>13</v>
      </c>
      <c r="G5" s="3" t="s">
        <v>34</v>
      </c>
      <c r="H5" s="3" t="s">
        <v>72</v>
      </c>
      <c r="J5" s="3">
        <v>35</v>
      </c>
      <c r="K5" s="3" t="s">
        <v>102</v>
      </c>
      <c r="L5" s="3" t="s">
        <v>72</v>
      </c>
    </row>
    <row r="6" spans="2:12" ht="13.5">
      <c r="B6" s="3">
        <v>4</v>
      </c>
      <c r="C6" s="3" t="s">
        <v>89</v>
      </c>
      <c r="D6" s="3" t="s">
        <v>72</v>
      </c>
      <c r="F6" s="3">
        <v>14</v>
      </c>
      <c r="G6" s="3" t="s">
        <v>93</v>
      </c>
      <c r="H6" s="3" t="s">
        <v>72</v>
      </c>
      <c r="J6" s="3">
        <v>36</v>
      </c>
      <c r="K6" s="3" t="s">
        <v>103</v>
      </c>
      <c r="L6" s="3" t="s">
        <v>72</v>
      </c>
    </row>
    <row r="7" spans="2:12" ht="13.5">
      <c r="B7" s="3">
        <v>5</v>
      </c>
      <c r="C7" s="3" t="s">
        <v>28</v>
      </c>
      <c r="D7" s="3" t="s">
        <v>72</v>
      </c>
      <c r="F7" s="3">
        <v>15</v>
      </c>
      <c r="G7" s="3" t="s">
        <v>35</v>
      </c>
      <c r="H7" s="3" t="s">
        <v>72</v>
      </c>
      <c r="J7" s="3">
        <v>37</v>
      </c>
      <c r="K7" s="3" t="s">
        <v>104</v>
      </c>
      <c r="L7" s="3" t="s">
        <v>72</v>
      </c>
    </row>
    <row r="8" spans="2:12" ht="13.5">
      <c r="B8" s="28">
        <v>6</v>
      </c>
      <c r="C8" s="28" t="s">
        <v>29</v>
      </c>
      <c r="D8" s="28" t="s">
        <v>73</v>
      </c>
      <c r="F8" s="3">
        <v>16</v>
      </c>
      <c r="G8" s="3" t="s">
        <v>36</v>
      </c>
      <c r="H8" s="3" t="s">
        <v>72</v>
      </c>
      <c r="J8" s="3">
        <v>38</v>
      </c>
      <c r="K8" s="3" t="s">
        <v>105</v>
      </c>
      <c r="L8" s="3" t="s">
        <v>72</v>
      </c>
    </row>
    <row r="9" spans="2:12" ht="13.5">
      <c r="B9" s="28">
        <v>7</v>
      </c>
      <c r="C9" s="28" t="s">
        <v>30</v>
      </c>
      <c r="D9" s="28" t="s">
        <v>73</v>
      </c>
      <c r="F9" s="3">
        <v>17</v>
      </c>
      <c r="G9" s="3" t="s">
        <v>94</v>
      </c>
      <c r="H9" s="3" t="s">
        <v>72</v>
      </c>
      <c r="J9" s="3">
        <v>39</v>
      </c>
      <c r="K9" s="3" t="s">
        <v>106</v>
      </c>
      <c r="L9" s="3" t="s">
        <v>72</v>
      </c>
    </row>
    <row r="10" spans="2:12" ht="13.5">
      <c r="B10" s="28">
        <v>8</v>
      </c>
      <c r="C10" s="28" t="s">
        <v>90</v>
      </c>
      <c r="D10" s="28" t="s">
        <v>73</v>
      </c>
      <c r="F10" s="3">
        <v>18</v>
      </c>
      <c r="G10" s="3" t="s">
        <v>37</v>
      </c>
      <c r="H10" s="3" t="s">
        <v>72</v>
      </c>
      <c r="J10" s="3">
        <v>40</v>
      </c>
      <c r="K10" s="3" t="s">
        <v>107</v>
      </c>
      <c r="L10" s="3" t="s">
        <v>72</v>
      </c>
    </row>
    <row r="11" spans="2:12" ht="13.5">
      <c r="B11" s="28">
        <v>9</v>
      </c>
      <c r="C11" s="28" t="s">
        <v>91</v>
      </c>
      <c r="D11" s="28" t="s">
        <v>73</v>
      </c>
      <c r="F11" s="3">
        <v>19</v>
      </c>
      <c r="G11" s="3" t="s">
        <v>38</v>
      </c>
      <c r="H11" s="3" t="s">
        <v>72</v>
      </c>
      <c r="J11" s="3">
        <v>41</v>
      </c>
      <c r="K11" s="3" t="s">
        <v>108</v>
      </c>
      <c r="L11" s="3" t="s">
        <v>72</v>
      </c>
    </row>
    <row r="12" spans="2:12" ht="13.5">
      <c r="B12" s="28">
        <v>10</v>
      </c>
      <c r="C12" s="28" t="s">
        <v>32</v>
      </c>
      <c r="D12" s="28" t="s">
        <v>73</v>
      </c>
      <c r="F12" s="3">
        <v>20</v>
      </c>
      <c r="G12" s="3" t="s">
        <v>39</v>
      </c>
      <c r="H12" s="3" t="s">
        <v>72</v>
      </c>
      <c r="J12" s="3">
        <v>42</v>
      </c>
      <c r="K12" s="3" t="s">
        <v>109</v>
      </c>
      <c r="L12" s="3" t="s">
        <v>72</v>
      </c>
    </row>
    <row r="13" spans="6:12" ht="13.5">
      <c r="F13" s="3">
        <v>21</v>
      </c>
      <c r="G13" s="3" t="s">
        <v>40</v>
      </c>
      <c r="H13" s="3" t="s">
        <v>72</v>
      </c>
      <c r="J13" s="3">
        <v>43</v>
      </c>
      <c r="K13" s="3" t="s">
        <v>110</v>
      </c>
      <c r="L13" s="3" t="s">
        <v>72</v>
      </c>
    </row>
    <row r="14" spans="6:12" ht="13.5">
      <c r="F14" s="3">
        <v>22</v>
      </c>
      <c r="G14" s="3" t="s">
        <v>95</v>
      </c>
      <c r="H14" s="3" t="s">
        <v>72</v>
      </c>
      <c r="J14" s="3">
        <v>44</v>
      </c>
      <c r="K14" s="3" t="s">
        <v>111</v>
      </c>
      <c r="L14" s="3" t="s">
        <v>72</v>
      </c>
    </row>
    <row r="15" spans="6:12" ht="13.5">
      <c r="F15" s="28">
        <v>23</v>
      </c>
      <c r="G15" s="28" t="s">
        <v>41</v>
      </c>
      <c r="H15" s="28" t="s">
        <v>73</v>
      </c>
      <c r="J15" s="28">
        <v>45</v>
      </c>
      <c r="K15" s="28" t="s">
        <v>112</v>
      </c>
      <c r="L15" s="28" t="s">
        <v>73</v>
      </c>
    </row>
    <row r="16" spans="6:12" ht="13.5">
      <c r="F16" s="28">
        <v>24</v>
      </c>
      <c r="G16" s="28" t="s">
        <v>96</v>
      </c>
      <c r="H16" s="28" t="s">
        <v>73</v>
      </c>
      <c r="J16" s="28">
        <v>46</v>
      </c>
      <c r="K16" s="28" t="s">
        <v>113</v>
      </c>
      <c r="L16" s="28" t="s">
        <v>73</v>
      </c>
    </row>
    <row r="17" spans="6:12" ht="13.5">
      <c r="F17" s="28">
        <v>25</v>
      </c>
      <c r="G17" s="28" t="s">
        <v>97</v>
      </c>
      <c r="H17" s="28" t="s">
        <v>73</v>
      </c>
      <c r="J17" s="28">
        <v>47</v>
      </c>
      <c r="K17" s="28" t="s">
        <v>114</v>
      </c>
      <c r="L17" s="28" t="s">
        <v>73</v>
      </c>
    </row>
    <row r="18" spans="6:12" ht="13.5">
      <c r="F18" s="28">
        <v>26</v>
      </c>
      <c r="G18" s="28" t="s">
        <v>42</v>
      </c>
      <c r="H18" s="28" t="s">
        <v>73</v>
      </c>
      <c r="J18" s="28">
        <v>48</v>
      </c>
      <c r="K18" s="28" t="s">
        <v>115</v>
      </c>
      <c r="L18" s="28" t="s">
        <v>73</v>
      </c>
    </row>
    <row r="19" spans="6:12" ht="13.5">
      <c r="F19" s="28">
        <v>27</v>
      </c>
      <c r="G19" s="28" t="s">
        <v>98</v>
      </c>
      <c r="H19" s="28" t="s">
        <v>73</v>
      </c>
      <c r="J19" s="28">
        <v>49</v>
      </c>
      <c r="K19" s="28" t="s">
        <v>116</v>
      </c>
      <c r="L19" s="28" t="s">
        <v>73</v>
      </c>
    </row>
    <row r="20" spans="6:12" ht="13.5">
      <c r="F20" s="28">
        <v>28</v>
      </c>
      <c r="G20" s="28" t="s">
        <v>44</v>
      </c>
      <c r="H20" s="28" t="s">
        <v>73</v>
      </c>
      <c r="J20" s="28">
        <v>50</v>
      </c>
      <c r="K20" s="28" t="s">
        <v>117</v>
      </c>
      <c r="L20" s="28" t="s">
        <v>73</v>
      </c>
    </row>
    <row r="21" spans="6:12" ht="13.5">
      <c r="F21" s="28">
        <v>29</v>
      </c>
      <c r="G21" s="28" t="s">
        <v>45</v>
      </c>
      <c r="H21" s="28" t="s">
        <v>73</v>
      </c>
      <c r="J21" s="28">
        <v>51</v>
      </c>
      <c r="K21" s="28" t="s">
        <v>118</v>
      </c>
      <c r="L21" s="28" t="s">
        <v>73</v>
      </c>
    </row>
    <row r="22" spans="6:12" ht="13.5">
      <c r="F22" s="28">
        <v>30</v>
      </c>
      <c r="G22" s="28" t="s">
        <v>46</v>
      </c>
      <c r="H22" s="28" t="s">
        <v>73</v>
      </c>
      <c r="J22" s="28">
        <v>52</v>
      </c>
      <c r="K22" s="28" t="s">
        <v>119</v>
      </c>
      <c r="L22" s="28" t="s">
        <v>73</v>
      </c>
    </row>
    <row r="23" spans="6:12" ht="13.5">
      <c r="F23" s="28">
        <v>31</v>
      </c>
      <c r="G23" s="28" t="s">
        <v>47</v>
      </c>
      <c r="H23" s="28" t="s">
        <v>73</v>
      </c>
      <c r="J23" s="28">
        <v>53</v>
      </c>
      <c r="K23" s="28" t="s">
        <v>120</v>
      </c>
      <c r="L23" s="28" t="s">
        <v>73</v>
      </c>
    </row>
    <row r="24" spans="6:12" ht="13.5">
      <c r="F24" s="28">
        <v>32</v>
      </c>
      <c r="G24" s="28" t="s">
        <v>99</v>
      </c>
      <c r="H24" s="28" t="s">
        <v>73</v>
      </c>
      <c r="J24" s="28">
        <v>54</v>
      </c>
      <c r="K24" s="28" t="s">
        <v>121</v>
      </c>
      <c r="L24" s="28" t="s">
        <v>73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2" t="s">
        <v>6</v>
      </c>
      <c r="B1" s="22" t="s">
        <v>7</v>
      </c>
      <c r="D1" s="22" t="s">
        <v>6</v>
      </c>
      <c r="E1" s="22" t="s">
        <v>7</v>
      </c>
      <c r="G1" s="22" t="s">
        <v>6</v>
      </c>
      <c r="H1" s="22" t="s">
        <v>7</v>
      </c>
    </row>
    <row r="2" spans="1:8" ht="13.5">
      <c r="A2" s="3">
        <v>1</v>
      </c>
      <c r="B2" s="3" t="s">
        <v>25</v>
      </c>
      <c r="D2" s="3">
        <v>9</v>
      </c>
      <c r="E2" s="3" t="s">
        <v>33</v>
      </c>
      <c r="G2" s="3">
        <v>24</v>
      </c>
      <c r="H2" s="3" t="s">
        <v>48</v>
      </c>
    </row>
    <row r="3" spans="1:8" ht="13.5">
      <c r="A3" s="3">
        <v>2</v>
      </c>
      <c r="B3" s="3" t="s">
        <v>26</v>
      </c>
      <c r="D3" s="3">
        <v>10</v>
      </c>
      <c r="E3" s="3" t="s">
        <v>34</v>
      </c>
      <c r="G3" s="3">
        <v>25</v>
      </c>
      <c r="H3" s="3" t="s">
        <v>49</v>
      </c>
    </row>
    <row r="4" spans="1:8" ht="13.5">
      <c r="A4" s="3">
        <v>3</v>
      </c>
      <c r="B4" s="3" t="s">
        <v>27</v>
      </c>
      <c r="D4" s="3">
        <v>11</v>
      </c>
      <c r="E4" s="3" t="s">
        <v>35</v>
      </c>
      <c r="G4" s="3">
        <v>26</v>
      </c>
      <c r="H4" s="3" t="s">
        <v>50</v>
      </c>
    </row>
    <row r="5" spans="1:8" ht="13.5">
      <c r="A5" s="3">
        <v>4</v>
      </c>
      <c r="B5" s="3" t="s">
        <v>28</v>
      </c>
      <c r="D5" s="3">
        <v>12</v>
      </c>
      <c r="E5" s="3" t="s">
        <v>36</v>
      </c>
      <c r="G5" s="3">
        <v>27</v>
      </c>
      <c r="H5" s="3" t="s">
        <v>51</v>
      </c>
    </row>
    <row r="6" spans="1:8" ht="13.5">
      <c r="A6" s="23">
        <v>5</v>
      </c>
      <c r="B6" s="23" t="s">
        <v>29</v>
      </c>
      <c r="D6" s="3">
        <v>13</v>
      </c>
      <c r="E6" s="3" t="s">
        <v>37</v>
      </c>
      <c r="G6" s="3">
        <v>28</v>
      </c>
      <c r="H6" s="3" t="s">
        <v>52</v>
      </c>
    </row>
    <row r="7" spans="1:8" ht="13.5">
      <c r="A7" s="23">
        <v>6</v>
      </c>
      <c r="B7" s="23" t="s">
        <v>30</v>
      </c>
      <c r="D7" s="3">
        <v>14</v>
      </c>
      <c r="E7" s="3" t="s">
        <v>38</v>
      </c>
      <c r="G7" s="3">
        <v>29</v>
      </c>
      <c r="H7" s="3" t="s">
        <v>53</v>
      </c>
    </row>
    <row r="8" spans="1:8" ht="13.5">
      <c r="A8" s="23">
        <v>7</v>
      </c>
      <c r="B8" s="23" t="s">
        <v>31</v>
      </c>
      <c r="D8" s="3">
        <v>15</v>
      </c>
      <c r="E8" s="3" t="s">
        <v>39</v>
      </c>
      <c r="G8" s="3">
        <v>30</v>
      </c>
      <c r="H8" s="3" t="s">
        <v>54</v>
      </c>
    </row>
    <row r="9" spans="1:8" ht="13.5">
      <c r="A9" s="23">
        <v>8</v>
      </c>
      <c r="B9" s="23" t="s">
        <v>32</v>
      </c>
      <c r="D9" s="3">
        <v>16</v>
      </c>
      <c r="E9" s="3" t="s">
        <v>40</v>
      </c>
      <c r="G9" s="3">
        <v>31</v>
      </c>
      <c r="H9" s="3" t="s">
        <v>55</v>
      </c>
    </row>
    <row r="10" spans="4:8" ht="13.5">
      <c r="D10" s="23">
        <v>17</v>
      </c>
      <c r="E10" s="23" t="s">
        <v>41</v>
      </c>
      <c r="G10" s="3">
        <v>32</v>
      </c>
      <c r="H10" s="3" t="s">
        <v>56</v>
      </c>
    </row>
    <row r="11" spans="4:8" ht="13.5">
      <c r="D11" s="23">
        <v>18</v>
      </c>
      <c r="E11" s="23" t="s">
        <v>42</v>
      </c>
      <c r="G11" s="3">
        <v>33</v>
      </c>
      <c r="H11" s="3" t="s">
        <v>57</v>
      </c>
    </row>
    <row r="12" spans="4:8" ht="13.5">
      <c r="D12" s="23">
        <v>19</v>
      </c>
      <c r="E12" s="23" t="s">
        <v>43</v>
      </c>
      <c r="G12" s="3">
        <v>34</v>
      </c>
      <c r="H12" s="3" t="s">
        <v>58</v>
      </c>
    </row>
    <row r="13" spans="4:8" ht="13.5">
      <c r="D13" s="23">
        <v>20</v>
      </c>
      <c r="E13" s="23" t="s">
        <v>44</v>
      </c>
      <c r="G13" s="23">
        <v>35</v>
      </c>
      <c r="H13" s="23" t="s">
        <v>59</v>
      </c>
    </row>
    <row r="14" spans="4:8" ht="13.5">
      <c r="D14" s="23">
        <v>21</v>
      </c>
      <c r="E14" s="23" t="s">
        <v>45</v>
      </c>
      <c r="G14" s="23">
        <v>36</v>
      </c>
      <c r="H14" s="23" t="s">
        <v>60</v>
      </c>
    </row>
    <row r="15" spans="4:8" ht="13.5">
      <c r="D15" s="23">
        <v>22</v>
      </c>
      <c r="E15" s="23" t="s">
        <v>46</v>
      </c>
      <c r="G15" s="23">
        <v>37</v>
      </c>
      <c r="H15" s="23" t="s">
        <v>61</v>
      </c>
    </row>
    <row r="16" spans="4:8" ht="13.5">
      <c r="D16" s="23">
        <v>23</v>
      </c>
      <c r="E16" s="23" t="s">
        <v>47</v>
      </c>
      <c r="G16" s="23">
        <v>38</v>
      </c>
      <c r="H16" s="23" t="s">
        <v>62</v>
      </c>
    </row>
    <row r="17" spans="7:8" ht="13.5">
      <c r="G17" s="23">
        <v>39</v>
      </c>
      <c r="H17" s="23" t="s">
        <v>63</v>
      </c>
    </row>
    <row r="18" spans="7:8" ht="13.5">
      <c r="G18" s="23">
        <v>40</v>
      </c>
      <c r="H18" s="23" t="s">
        <v>64</v>
      </c>
    </row>
    <row r="19" spans="7:8" ht="13.5">
      <c r="G19" s="23">
        <v>41</v>
      </c>
      <c r="H19" s="23" t="s">
        <v>65</v>
      </c>
    </row>
    <row r="20" spans="7:8" ht="13.5">
      <c r="G20" s="23">
        <v>42</v>
      </c>
      <c r="H20" s="23" t="s">
        <v>66</v>
      </c>
    </row>
    <row r="21" spans="7:8" ht="13.5">
      <c r="G21" s="23">
        <v>43</v>
      </c>
      <c r="H21" s="23" t="s">
        <v>67</v>
      </c>
    </row>
    <row r="22" spans="7:8" ht="13.5">
      <c r="G22" s="23">
        <v>44</v>
      </c>
      <c r="H22" s="2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2019-10-23T19:48:48Z</dcterms:modified>
  <cp:category/>
  <cp:version/>
  <cp:contentType/>
  <cp:contentStatus/>
</cp:coreProperties>
</file>