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9120" activeTab="1"/>
  </bookViews>
  <sheets>
    <sheet name="種目コード" sheetId="1" r:id="rId1"/>
    <sheet name="申込シート" sheetId="2" r:id="rId2"/>
    <sheet name="種目コード (2)" sheetId="3" state="hidden" r:id="rId3"/>
    <sheet name="Sheet1" sheetId="4" state="hidden" r:id="rId4"/>
  </sheets>
  <definedNames>
    <definedName name="種別" localSheetId="2">'種目コード (2)'!#REF!</definedName>
    <definedName name="種別">'種目コード'!#REF!</definedName>
    <definedName name="種目数" localSheetId="2">'種目コード (2)'!#REF!</definedName>
    <definedName name="種目数">'種目コード'!#REF!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K4" authorId="0">
      <text>
        <r>
          <rPr>
            <b/>
            <sz val="9"/>
            <rFont val="ＭＳ Ｐゴシック"/>
            <family val="3"/>
          </rPr>
          <t>茨城の登録外は入力する
学連等で一括でない場合は
下に直接入力する</t>
        </r>
      </text>
    </comment>
  </commentList>
</comments>
</file>

<file path=xl/sharedStrings.xml><?xml version="1.0" encoding="utf-8"?>
<sst xmlns="http://schemas.openxmlformats.org/spreadsheetml/2006/main" count="316" uniqueCount="138">
  <si>
    <t>期　　日</t>
  </si>
  <si>
    <t>会　　場</t>
  </si>
  <si>
    <t>申込期間</t>
  </si>
  <si>
    <t>NC</t>
  </si>
  <si>
    <t>種目コード</t>
  </si>
  <si>
    <t>種　　目</t>
  </si>
  <si>
    <t>最近の記録</t>
  </si>
  <si>
    <t>電話</t>
  </si>
  <si>
    <t>種目（自動入力）</t>
  </si>
  <si>
    <t>備考</t>
  </si>
  <si>
    <t>メール</t>
  </si>
  <si>
    <t>大 会 名</t>
  </si>
  <si>
    <t>申込ファイル</t>
  </si>
  <si>
    <t>担当者名</t>
  </si>
  <si>
    <t>（自動）</t>
  </si>
  <si>
    <t>ﾌﾘｶﾞﾅ(半角)</t>
  </si>
  <si>
    <t>氏　　　名</t>
  </si>
  <si>
    <t>＜申込先＞</t>
  </si>
  <si>
    <t>・枠が不足の場合は，別ファイルか別シートに作成する</t>
  </si>
  <si>
    <t>学年</t>
  </si>
  <si>
    <t>小学男子　50m</t>
  </si>
  <si>
    <t>小学男子　100m</t>
  </si>
  <si>
    <t>小学男子　1000m</t>
  </si>
  <si>
    <t>小学男子　走幅跳</t>
  </si>
  <si>
    <t>小学女子　50m</t>
  </si>
  <si>
    <t>小学女子　100m</t>
  </si>
  <si>
    <t>小学女子　1000m</t>
  </si>
  <si>
    <t>小学女子　走幅跳</t>
  </si>
  <si>
    <t>中学男子　100m</t>
  </si>
  <si>
    <t>中学男子　400m</t>
  </si>
  <si>
    <t>中学男子　1500m</t>
  </si>
  <si>
    <t>中学男子　3000m</t>
  </si>
  <si>
    <t>中学男子　4×100mR</t>
  </si>
  <si>
    <t>中学男子　走高跳</t>
  </si>
  <si>
    <t>中学男子　走幅跳</t>
  </si>
  <si>
    <t>中学男子　砲丸投</t>
  </si>
  <si>
    <t>中学女子　100m</t>
  </si>
  <si>
    <t>中学女子　1500m</t>
  </si>
  <si>
    <t>中学女子　3000m</t>
  </si>
  <si>
    <t>中学女子　4×100mR</t>
  </si>
  <si>
    <t>中学女子　走高跳</t>
  </si>
  <si>
    <t>中学女子　走幅跳</t>
  </si>
  <si>
    <t>中学女子　砲丸投</t>
  </si>
  <si>
    <t>高校一般男子　100m</t>
  </si>
  <si>
    <t>高校一般男子　400m</t>
  </si>
  <si>
    <t>高校一般男子　1500m</t>
  </si>
  <si>
    <t>高校一般男子　5000m</t>
  </si>
  <si>
    <t>高校一般男子　4×100mR</t>
  </si>
  <si>
    <t>高校一般男子　走高跳</t>
  </si>
  <si>
    <t>高校一般男子　走幅跳</t>
  </si>
  <si>
    <t>高校男子　砲丸投</t>
  </si>
  <si>
    <t>一般男子　砲丸投</t>
  </si>
  <si>
    <t>高校男子　円盤投</t>
  </si>
  <si>
    <t>一般男子　円盤投</t>
  </si>
  <si>
    <t>高校一般女子　100m</t>
  </si>
  <si>
    <t>高校一般女子　400m</t>
  </si>
  <si>
    <t>高校一般女子　1500m</t>
  </si>
  <si>
    <t>高校一般女子　3000m</t>
  </si>
  <si>
    <t>高校一般女子　5000m</t>
  </si>
  <si>
    <t>高校一般女子　4×100mR</t>
  </si>
  <si>
    <t>高校一般女子　走高跳</t>
  </si>
  <si>
    <t>高校一般女子　走幅跳</t>
  </si>
  <si>
    <t>高校一般女子　砲丸投</t>
  </si>
  <si>
    <t>高校一般女子　円盤投</t>
  </si>
  <si>
    <r>
      <t>コメント欄：特記事項がある時のみ入力してください（</t>
    </r>
    <r>
      <rPr>
        <sz val="11"/>
        <color indexed="10"/>
        <rFont val="ＭＳ Ｐゴシック"/>
        <family val="3"/>
      </rPr>
      <t>申込シート２枚目を作成した</t>
    </r>
    <r>
      <rPr>
        <sz val="11"/>
        <color theme="1"/>
        <rFont val="Calibri"/>
        <family val="3"/>
      </rPr>
      <t>等）</t>
    </r>
  </si>
  <si>
    <t>-</t>
  </si>
  <si>
    <t>男</t>
  </si>
  <si>
    <t>女</t>
  </si>
  <si>
    <t>中学男子</t>
  </si>
  <si>
    <t>中学女子</t>
  </si>
  <si>
    <t>高校男子</t>
  </si>
  <si>
    <t>・行を空けずに上から詰めて入力する</t>
  </si>
  <si>
    <t>における氏名・所属名・写真等の掲載について，本人の同意を得て申し込みます。</t>
  </si>
  <si>
    <t>本大会の参加について，大会プログラム及び成績の報道発表並びにホームページ</t>
  </si>
  <si>
    <t>小学男子　4×100mR</t>
  </si>
  <si>
    <t>小学男子　走高跳</t>
  </si>
  <si>
    <t>小学女子　4×100mR</t>
  </si>
  <si>
    <t>小学女子　走高跳</t>
  </si>
  <si>
    <t>中学男子　200m</t>
  </si>
  <si>
    <t>中学男子　800m</t>
  </si>
  <si>
    <t>中学男子　110mH</t>
  </si>
  <si>
    <t>中学男子　ｼﾞｬﾍﾞﾘｯｸｽﾛｰ</t>
  </si>
  <si>
    <t>中学女子　200m</t>
  </si>
  <si>
    <t>中学女子　800m</t>
  </si>
  <si>
    <t>中学女子　100mH</t>
  </si>
  <si>
    <t>中学女子　ｼﾞｬﾍﾞﾘｯｸｽﾛｰ</t>
  </si>
  <si>
    <t>高一般男子　100m</t>
  </si>
  <si>
    <t>高一般男子　400m</t>
  </si>
  <si>
    <t>高一般男子　800m</t>
  </si>
  <si>
    <t>高一般男子　1500m</t>
  </si>
  <si>
    <t>高一般男子　5000m</t>
  </si>
  <si>
    <t>高一般男子　3000mSC</t>
  </si>
  <si>
    <t>高一般男子　4×100mR</t>
  </si>
  <si>
    <t>高一般男子　走高跳</t>
  </si>
  <si>
    <t>高一般男子　走幅跳</t>
  </si>
  <si>
    <t>高一般男子　三段跳</t>
  </si>
  <si>
    <t>＜高校＞男子　砲丸投</t>
  </si>
  <si>
    <t>＜一般＞男子　砲丸投</t>
  </si>
  <si>
    <t>高一般女子　100m</t>
  </si>
  <si>
    <t>高一般女子　400m</t>
  </si>
  <si>
    <t>高一般女子　800m</t>
  </si>
  <si>
    <t>高一般女子　1500m</t>
  </si>
  <si>
    <t>高一般女子　3000m</t>
  </si>
  <si>
    <t>高一般女子　4×100mR</t>
  </si>
  <si>
    <t>高一般女子　走高跳</t>
  </si>
  <si>
    <t>高一般女子　走幅跳</t>
  </si>
  <si>
    <t>高一般女子　三段跳</t>
  </si>
  <si>
    <t>高一般女子　砲丸投</t>
  </si>
  <si>
    <t>3000m</t>
  </si>
  <si>
    <t>茨城</t>
  </si>
  <si>
    <t>登録都道府県</t>
  </si>
  <si>
    <t>エラー</t>
  </si>
  <si>
    <t>JPN</t>
  </si>
  <si>
    <t>5000m</t>
  </si>
  <si>
    <t>所属名</t>
  </si>
  <si>
    <t>登録県名</t>
  </si>
  <si>
    <r>
      <rPr>
        <sz val="9"/>
        <color indexed="10"/>
        <rFont val="ＭＳ Ｐゴシック"/>
        <family val="3"/>
      </rPr>
      <t>学生</t>
    </r>
    <r>
      <rPr>
        <sz val="9"/>
        <color indexed="8"/>
        <rFont val="ＭＳ Ｐゴシック"/>
        <family val="3"/>
      </rPr>
      <t>のみ入力（”年”の入力は不要）</t>
    </r>
  </si>
  <si>
    <r>
      <t>別シート「</t>
    </r>
    <r>
      <rPr>
        <sz val="9"/>
        <color indexed="10"/>
        <rFont val="ＭＳ Ｐゴシック"/>
        <family val="3"/>
      </rPr>
      <t>種目コード</t>
    </r>
    <r>
      <rPr>
        <sz val="9"/>
        <color indexed="8"/>
        <rFont val="ＭＳ Ｐゴシック"/>
        <family val="3"/>
      </rPr>
      <t>」を参照</t>
    </r>
  </si>
  <si>
    <t>・姓と名の間にスペースを入れる</t>
  </si>
  <si>
    <r>
      <t>・</t>
    </r>
    <r>
      <rPr>
        <sz val="9"/>
        <color indexed="10"/>
        <rFont val="ＭＳ Ｐゴシック"/>
        <family val="3"/>
      </rPr>
      <t>半角</t>
    </r>
    <r>
      <rPr>
        <sz val="9"/>
        <color indexed="8"/>
        <rFont val="ＭＳ Ｐゴシック"/>
        <family val="3"/>
      </rPr>
      <t>で入力
・参考記録や見込みの記録でも構わないので，</t>
    </r>
    <r>
      <rPr>
        <sz val="9"/>
        <color indexed="10"/>
        <rFont val="ＭＳ Ｐゴシック"/>
        <family val="3"/>
      </rPr>
      <t>必ず入力</t>
    </r>
    <r>
      <rPr>
        <sz val="9"/>
        <color indexed="8"/>
        <rFont val="ＭＳ Ｐゴシック"/>
        <family val="3"/>
      </rPr>
      <t xml:space="preserve">
・上記を参照</t>
    </r>
  </si>
  <si>
    <t>国籍
(JPN以外は直接入力する)</t>
  </si>
  <si>
    <t>（自動）
誤りがないことを必ず確認のこと</t>
  </si>
  <si>
    <r>
      <t>・</t>
    </r>
    <r>
      <rPr>
        <sz val="9"/>
        <color indexed="10"/>
        <rFont val="ＭＳ Ｐゴシック"/>
        <family val="3"/>
      </rPr>
      <t>カタカナ</t>
    </r>
    <r>
      <rPr>
        <sz val="9"/>
        <color indexed="8"/>
        <rFont val="ＭＳ Ｐゴシック"/>
        <family val="3"/>
      </rPr>
      <t>で入力する
・姓と名の間にスペースを入れる</t>
    </r>
  </si>
  <si>
    <t>一般女子</t>
  </si>
  <si>
    <t>記録会</t>
  </si>
  <si>
    <t>高校女子</t>
  </si>
  <si>
    <t>一般男子</t>
  </si>
  <si>
    <t>笠松運動公園陸上競技場</t>
  </si>
  <si>
    <t>entry@ibariku.com</t>
  </si>
  <si>
    <t>男子種目数</t>
  </si>
  <si>
    <t>女子種目数</t>
  </si>
  <si>
    <r>
      <t xml:space="preserve">＜最近の記録について＞
</t>
    </r>
    <r>
      <rPr>
        <u val="single"/>
        <sz val="11"/>
        <color indexed="8"/>
        <rFont val="ＭＳ Ｐゴシック"/>
        <family val="3"/>
      </rPr>
      <t>トラックは（便宜上）1/100秒単位まで</t>
    </r>
    <r>
      <rPr>
        <sz val="11"/>
        <color theme="1"/>
        <rFont val="Calibri"/>
        <family val="3"/>
      </rPr>
      <t xml:space="preserve">
・例　 9'23"4 → 9.23.40
・例　10'30"  →10.30.00</t>
    </r>
  </si>
  <si>
    <r>
      <t>・陸協登録番号（</t>
    </r>
    <r>
      <rPr>
        <sz val="9"/>
        <color indexed="10"/>
        <rFont val="ＭＳ Ｐゴシック"/>
        <family val="3"/>
      </rPr>
      <t>アスリートビブスの番号</t>
    </r>
    <r>
      <rPr>
        <sz val="9"/>
        <color indexed="8"/>
        <rFont val="ＭＳ Ｐゴシック"/>
        <family val="3"/>
      </rPr>
      <t>）を入力</t>
    </r>
  </si>
  <si>
    <t>・1種目につき１行を使用する（２種目の場合は氏名等を再度入力する）</t>
  </si>
  <si>
    <t>第２回長距離記録会</t>
  </si>
  <si>
    <t>２０２１年１２月１８日（土）</t>
  </si>
  <si>
    <t xml:space="preserve">１１月１２日（月）～１２月５日（日） </t>
  </si>
  <si>
    <t>・連絡事項等があれば入力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</si>
</sst>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[$-F400]h:mm:ss\ AM/PM"/>
    <numFmt numFmtId="182" formatCode="&quot;¥&quot;#,##0_);[Red]\(&quot;¥&quot;#,##0\)"/>
    <numFmt numFmtId="183" formatCode="0.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.6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.6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.6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.6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9"/>
      <color theme="1"/>
      <name val="ＭＳ Ｐゴシック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5" borderId="11" xfId="0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6" borderId="1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50" fillId="34" borderId="14" xfId="0" applyFont="1" applyFill="1" applyBorder="1" applyAlignment="1" applyProtection="1">
      <alignment horizontal="center" vertical="center" shrinkToFit="1"/>
      <protection locked="0"/>
    </xf>
    <xf numFmtId="0" fontId="41" fillId="37" borderId="15" xfId="0" applyFont="1" applyFill="1" applyBorder="1" applyAlignment="1" applyProtection="1">
      <alignment horizontal="center" vertical="center" shrinkToFit="1"/>
      <protection locked="0"/>
    </xf>
    <xf numFmtId="0" fontId="41" fillId="34" borderId="15" xfId="0" applyFont="1" applyFill="1" applyBorder="1" applyAlignment="1" applyProtection="1">
      <alignment horizontal="center" vertical="center" shrinkToFit="1"/>
      <protection locked="0"/>
    </xf>
    <xf numFmtId="0" fontId="41" fillId="38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49" fillId="7" borderId="17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3" fontId="0" fillId="34" borderId="10" xfId="0" applyNumberFormat="1" applyFill="1" applyBorder="1" applyAlignment="1" applyProtection="1">
      <alignment horizontal="center" vertical="center" shrinkToFit="1"/>
      <protection locked="0"/>
    </xf>
    <xf numFmtId="0" fontId="0" fillId="35" borderId="10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40" borderId="10" xfId="0" applyFont="1" applyFill="1" applyBorder="1" applyAlignment="1">
      <alignment horizontal="center" vertical="center" wrapText="1"/>
    </xf>
    <xf numFmtId="0" fontId="52" fillId="40" borderId="10" xfId="0" applyFont="1" applyFill="1" applyBorder="1" applyAlignment="1">
      <alignment horizontal="left" vertical="center" wrapText="1"/>
    </xf>
    <xf numFmtId="0" fontId="52" fillId="40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255" wrapText="1"/>
    </xf>
    <xf numFmtId="0" fontId="52" fillId="40" borderId="10" xfId="0" applyFont="1" applyFill="1" applyBorder="1" applyAlignment="1">
      <alignment horizontal="center" vertical="center" textRotation="255" wrapText="1"/>
    </xf>
    <xf numFmtId="0" fontId="0" fillId="7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41" fillId="13" borderId="1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horizontal="center" vertical="center"/>
      <protection locked="0"/>
    </xf>
    <xf numFmtId="0" fontId="0" fillId="37" borderId="23" xfId="0" applyFill="1" applyBorder="1" applyAlignment="1" applyProtection="1">
      <alignment horizontal="center" vertical="center"/>
      <protection locked="0"/>
    </xf>
    <xf numFmtId="0" fontId="0" fillId="16" borderId="24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6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49" fillId="3" borderId="28" xfId="0" applyFont="1" applyFill="1" applyBorder="1" applyAlignment="1">
      <alignment horizontal="center" vertical="center"/>
    </xf>
    <xf numFmtId="0" fontId="49" fillId="3" borderId="29" xfId="0" applyFont="1" applyFill="1" applyBorder="1" applyAlignment="1">
      <alignment horizontal="center" vertical="center"/>
    </xf>
    <xf numFmtId="0" fontId="49" fillId="3" borderId="30" xfId="0" applyFont="1" applyFill="1" applyBorder="1" applyAlignment="1">
      <alignment horizontal="center" vertical="center"/>
    </xf>
    <xf numFmtId="0" fontId="49" fillId="3" borderId="31" xfId="0" applyFont="1" applyFill="1" applyBorder="1" applyAlignment="1">
      <alignment horizontal="center" vertical="center"/>
    </xf>
    <xf numFmtId="0" fontId="49" fillId="3" borderId="32" xfId="0" applyFont="1" applyFill="1" applyBorder="1" applyAlignment="1">
      <alignment horizontal="center" vertical="center"/>
    </xf>
    <xf numFmtId="0" fontId="49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0" fillId="41" borderId="38" xfId="0" applyFont="1" applyFill="1" applyBorder="1" applyAlignment="1">
      <alignment horizontal="center" vertical="center"/>
    </xf>
    <xf numFmtId="0" fontId="50" fillId="41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7" bestFit="1" customWidth="1"/>
    <col min="2" max="2" width="16.28125" style="17" bestFit="1" customWidth="1"/>
    <col min="3" max="3" width="6.28125" style="17" customWidth="1"/>
    <col min="4" max="4" width="7.140625" style="17" bestFit="1" customWidth="1"/>
    <col min="5" max="5" width="3.421875" style="0" hidden="1" customWidth="1"/>
    <col min="6" max="6" width="9.00390625" style="0" hidden="1" customWidth="1"/>
    <col min="7" max="7" width="6.8515625" style="0" hidden="1" customWidth="1"/>
    <col min="8" max="8" width="3.421875" style="0" hidden="1" customWidth="1"/>
    <col min="9" max="9" width="7.140625" style="0" hidden="1" customWidth="1"/>
    <col min="10" max="10" width="0" style="0" hidden="1" customWidth="1"/>
  </cols>
  <sheetData>
    <row r="1" spans="1:9" ht="12.75" customHeight="1">
      <c r="A1" s="46" t="s">
        <v>4</v>
      </c>
      <c r="B1" s="46" t="s">
        <v>5</v>
      </c>
      <c r="C1" s="46"/>
      <c r="D1" s="46"/>
      <c r="F1" s="49"/>
      <c r="G1" s="49"/>
      <c r="H1" s="49"/>
      <c r="I1" s="49"/>
    </row>
    <row r="2" spans="1:9" ht="12.75" customHeight="1">
      <c r="A2" s="37">
        <v>1</v>
      </c>
      <c r="B2" s="37" t="str">
        <f aca="true" t="shared" si="0" ref="B2:B11">F2&amp;"　"&amp;G2</f>
        <v>中学男子　3000m</v>
      </c>
      <c r="C2" s="37" t="str">
        <f aca="true" t="shared" si="1" ref="C2:C11">H2</f>
        <v>男</v>
      </c>
      <c r="D2" s="37" t="str">
        <f aca="true" t="shared" si="2" ref="D2:D11">I2</f>
        <v>記録会</v>
      </c>
      <c r="F2" s="2" t="s">
        <v>68</v>
      </c>
      <c r="G2" s="2" t="s">
        <v>108</v>
      </c>
      <c r="H2" s="2" t="s">
        <v>66</v>
      </c>
      <c r="I2" s="2" t="s">
        <v>124</v>
      </c>
    </row>
    <row r="3" spans="1:9" ht="12.75" customHeight="1">
      <c r="A3" s="37">
        <v>2</v>
      </c>
      <c r="B3" s="37" t="str">
        <f t="shared" si="0"/>
        <v>高校男子　3000m</v>
      </c>
      <c r="C3" s="37" t="str">
        <f t="shared" si="1"/>
        <v>男</v>
      </c>
      <c r="D3" s="37" t="str">
        <f t="shared" si="2"/>
        <v>記録会</v>
      </c>
      <c r="F3" s="2" t="s">
        <v>70</v>
      </c>
      <c r="G3" s="2" t="s">
        <v>108</v>
      </c>
      <c r="H3" s="2" t="s">
        <v>66</v>
      </c>
      <c r="I3" s="2" t="s">
        <v>124</v>
      </c>
    </row>
    <row r="4" spans="1:9" ht="12.75" customHeight="1">
      <c r="A4" s="37">
        <v>3</v>
      </c>
      <c r="B4" s="37" t="str">
        <f t="shared" si="0"/>
        <v>一般男子　3000m</v>
      </c>
      <c r="C4" s="37" t="str">
        <f t="shared" si="1"/>
        <v>男</v>
      </c>
      <c r="D4" s="37" t="str">
        <f t="shared" si="2"/>
        <v>記録会</v>
      </c>
      <c r="F4" s="2" t="s">
        <v>126</v>
      </c>
      <c r="G4" s="2" t="s">
        <v>108</v>
      </c>
      <c r="H4" s="2" t="s">
        <v>66</v>
      </c>
      <c r="I4" s="2" t="s">
        <v>124</v>
      </c>
    </row>
    <row r="5" spans="1:9" ht="12.75" customHeight="1">
      <c r="A5" s="37">
        <v>4</v>
      </c>
      <c r="B5" s="37" t="str">
        <f t="shared" si="0"/>
        <v>高校男子　5000m</v>
      </c>
      <c r="C5" s="37" t="str">
        <f t="shared" si="1"/>
        <v>男</v>
      </c>
      <c r="D5" s="37" t="str">
        <f t="shared" si="2"/>
        <v>記録会</v>
      </c>
      <c r="F5" s="2" t="s">
        <v>70</v>
      </c>
      <c r="G5" s="2" t="s">
        <v>113</v>
      </c>
      <c r="H5" s="2" t="s">
        <v>66</v>
      </c>
      <c r="I5" s="2" t="s">
        <v>124</v>
      </c>
    </row>
    <row r="6" spans="1:9" ht="12.75" customHeight="1">
      <c r="A6" s="37">
        <v>5</v>
      </c>
      <c r="B6" s="37" t="str">
        <f t="shared" si="0"/>
        <v>一般男子　5000m</v>
      </c>
      <c r="C6" s="37" t="str">
        <f t="shared" si="1"/>
        <v>男</v>
      </c>
      <c r="D6" s="37" t="str">
        <f t="shared" si="2"/>
        <v>記録会</v>
      </c>
      <c r="F6" s="2" t="s">
        <v>126</v>
      </c>
      <c r="G6" s="2" t="s">
        <v>113</v>
      </c>
      <c r="H6" s="2" t="s">
        <v>66</v>
      </c>
      <c r="I6" s="2" t="s">
        <v>124</v>
      </c>
    </row>
    <row r="7" spans="1:9" ht="12.75" customHeight="1">
      <c r="A7" s="45">
        <v>6</v>
      </c>
      <c r="B7" s="45" t="str">
        <f t="shared" si="0"/>
        <v>中学女子　3000m</v>
      </c>
      <c r="C7" s="45" t="str">
        <f t="shared" si="1"/>
        <v>女</v>
      </c>
      <c r="D7" s="45" t="str">
        <f t="shared" si="2"/>
        <v>記録会</v>
      </c>
      <c r="F7" s="2" t="s">
        <v>69</v>
      </c>
      <c r="G7" s="2" t="s">
        <v>108</v>
      </c>
      <c r="H7" s="2" t="s">
        <v>67</v>
      </c>
      <c r="I7" s="2" t="s">
        <v>124</v>
      </c>
    </row>
    <row r="8" spans="1:9" ht="12.75" customHeight="1">
      <c r="A8" s="45">
        <v>7</v>
      </c>
      <c r="B8" s="45" t="str">
        <f t="shared" si="0"/>
        <v>高校女子　3000m</v>
      </c>
      <c r="C8" s="45" t="str">
        <f t="shared" si="1"/>
        <v>女</v>
      </c>
      <c r="D8" s="45" t="str">
        <f t="shared" si="2"/>
        <v>記録会</v>
      </c>
      <c r="F8" s="2" t="s">
        <v>125</v>
      </c>
      <c r="G8" s="2" t="s">
        <v>108</v>
      </c>
      <c r="H8" s="2" t="s">
        <v>67</v>
      </c>
      <c r="I8" s="2" t="s">
        <v>124</v>
      </c>
    </row>
    <row r="9" spans="1:9" ht="12.75" customHeight="1">
      <c r="A9" s="45">
        <v>8</v>
      </c>
      <c r="B9" s="45" t="str">
        <f t="shared" si="0"/>
        <v>一般女子　3000m</v>
      </c>
      <c r="C9" s="45" t="str">
        <f t="shared" si="1"/>
        <v>女</v>
      </c>
      <c r="D9" s="45" t="str">
        <f t="shared" si="2"/>
        <v>記録会</v>
      </c>
      <c r="F9" s="2" t="s">
        <v>123</v>
      </c>
      <c r="G9" s="2" t="s">
        <v>108</v>
      </c>
      <c r="H9" s="2" t="s">
        <v>67</v>
      </c>
      <c r="I9" s="2" t="s">
        <v>124</v>
      </c>
    </row>
    <row r="10" spans="1:9" ht="12.75" customHeight="1">
      <c r="A10" s="45">
        <v>9</v>
      </c>
      <c r="B10" s="45" t="str">
        <f t="shared" si="0"/>
        <v>高校女子　5000m</v>
      </c>
      <c r="C10" s="45" t="str">
        <f t="shared" si="1"/>
        <v>女</v>
      </c>
      <c r="D10" s="45" t="str">
        <f t="shared" si="2"/>
        <v>記録会</v>
      </c>
      <c r="F10" s="2" t="s">
        <v>125</v>
      </c>
      <c r="G10" s="2" t="s">
        <v>113</v>
      </c>
      <c r="H10" s="2" t="s">
        <v>67</v>
      </c>
      <c r="I10" s="2" t="s">
        <v>124</v>
      </c>
    </row>
    <row r="11" spans="1:9" ht="12.75" customHeight="1">
      <c r="A11" s="45">
        <v>10</v>
      </c>
      <c r="B11" s="45" t="str">
        <f t="shared" si="0"/>
        <v>一般女子　5000m</v>
      </c>
      <c r="C11" s="45" t="str">
        <f t="shared" si="1"/>
        <v>女</v>
      </c>
      <c r="D11" s="45" t="str">
        <f t="shared" si="2"/>
        <v>記録会</v>
      </c>
      <c r="F11" s="2" t="s">
        <v>123</v>
      </c>
      <c r="G11" s="2" t="s">
        <v>113</v>
      </c>
      <c r="H11" s="2" t="s">
        <v>67</v>
      </c>
      <c r="I11" s="2" t="s">
        <v>124</v>
      </c>
    </row>
    <row r="12" spans="1:9" ht="12.75" customHeight="1">
      <c r="A12" s="32">
        <v>11</v>
      </c>
      <c r="B12" s="32" t="s">
        <v>111</v>
      </c>
      <c r="C12" s="32" t="s">
        <v>111</v>
      </c>
      <c r="D12" s="32" t="s">
        <v>111</v>
      </c>
      <c r="F12" s="2"/>
      <c r="G12" s="2"/>
      <c r="H12" s="2" t="s">
        <v>65</v>
      </c>
      <c r="I12" s="2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 password="CA2B" sheet="1"/>
  <mergeCells count="1">
    <mergeCell ref="F1:I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80"/>
  <sheetViews>
    <sheetView tabSelected="1" view="pageBreakPreview" zoomScaleNormal="110" zoomScaleSheetLayoutView="100" zoomScalePageLayoutView="0" workbookViewId="0" topLeftCell="A1">
      <selection activeCell="N18" sqref="N18"/>
    </sheetView>
  </sheetViews>
  <sheetFormatPr defaultColWidth="9.140625" defaultRowHeight="15"/>
  <cols>
    <col min="1" max="1" width="9.7109375" style="0" customWidth="1"/>
    <col min="2" max="2" width="26.28125" style="0" customWidth="1"/>
    <col min="3" max="3" width="15.57421875" style="0" bestFit="1" customWidth="1"/>
    <col min="4" max="4" width="3.421875" style="0" bestFit="1" customWidth="1"/>
    <col min="5" max="5" width="9.00390625" style="0" customWidth="1"/>
    <col min="6" max="6" width="6.28125" style="0" customWidth="1"/>
    <col min="7" max="7" width="7.140625" style="0" customWidth="1"/>
    <col min="8" max="8" width="3.7109375" style="8" hidden="1" customWidth="1"/>
    <col min="9" max="9" width="4.8515625" style="8" bestFit="1" customWidth="1"/>
    <col min="10" max="10" width="5.28125" style="0" bestFit="1" customWidth="1"/>
    <col min="11" max="11" width="27.421875" style="0" bestFit="1" customWidth="1"/>
    <col min="12" max="12" width="17.421875" style="0" customWidth="1"/>
    <col min="13" max="13" width="14.7109375" style="0" customWidth="1"/>
  </cols>
  <sheetData>
    <row r="1" spans="1:11" ht="14.25" customHeight="1" thickBot="1">
      <c r="A1" s="76" t="s">
        <v>12</v>
      </c>
      <c r="B1" s="77"/>
      <c r="G1" s="17"/>
      <c r="H1" s="33"/>
      <c r="I1" s="33"/>
      <c r="J1" s="17"/>
      <c r="K1" s="17"/>
    </row>
    <row r="2" spans="1:11" ht="18" customHeight="1" thickBot="1">
      <c r="A2" s="28" t="s">
        <v>11</v>
      </c>
      <c r="B2" s="29" t="s">
        <v>134</v>
      </c>
      <c r="G2" s="17"/>
      <c r="H2" s="33"/>
      <c r="I2" s="33"/>
      <c r="J2" s="17"/>
      <c r="K2" s="17"/>
    </row>
    <row r="3" spans="1:13" ht="13.5" customHeight="1">
      <c r="A3" s="7" t="s">
        <v>0</v>
      </c>
      <c r="B3" s="20" t="s">
        <v>135</v>
      </c>
      <c r="I3" s="68" t="s">
        <v>114</v>
      </c>
      <c r="J3" s="69"/>
      <c r="K3" s="23"/>
      <c r="L3" s="56" t="s">
        <v>131</v>
      </c>
      <c r="M3" s="57"/>
    </row>
    <row r="4" spans="1:13" ht="13.5" customHeight="1">
      <c r="A4" s="7" t="s">
        <v>1</v>
      </c>
      <c r="B4" s="20" t="s">
        <v>127</v>
      </c>
      <c r="I4" s="70" t="s">
        <v>115</v>
      </c>
      <c r="J4" s="71"/>
      <c r="K4" s="24" t="s">
        <v>109</v>
      </c>
      <c r="L4" s="58"/>
      <c r="M4" s="59"/>
    </row>
    <row r="5" spans="1:13" ht="14.25" customHeight="1" thickBot="1">
      <c r="A5" s="7" t="s">
        <v>2</v>
      </c>
      <c r="B5" s="27" t="s">
        <v>136</v>
      </c>
      <c r="I5" s="72" t="s">
        <v>13</v>
      </c>
      <c r="J5" s="73"/>
      <c r="K5" s="25"/>
      <c r="L5" s="58"/>
      <c r="M5" s="59"/>
    </row>
    <row r="6" spans="2:13" ht="13.5">
      <c r="B6" s="13" t="s">
        <v>17</v>
      </c>
      <c r="C6" s="5"/>
      <c r="I6" s="72" t="s">
        <v>7</v>
      </c>
      <c r="J6" s="73"/>
      <c r="K6" s="25"/>
      <c r="L6" s="58"/>
      <c r="M6" s="59"/>
    </row>
    <row r="7" spans="2:13" ht="14.25" thickBot="1">
      <c r="B7" s="14" t="s">
        <v>128</v>
      </c>
      <c r="C7" s="5"/>
      <c r="I7" s="72" t="s">
        <v>10</v>
      </c>
      <c r="J7" s="73"/>
      <c r="K7" s="25"/>
      <c r="L7" s="58"/>
      <c r="M7" s="59"/>
    </row>
    <row r="8" spans="2:13" ht="13.5" hidden="1">
      <c r="B8" s="38"/>
      <c r="I8" s="21"/>
      <c r="J8" s="48"/>
      <c r="K8" s="25">
        <f>A16</f>
        <v>0</v>
      </c>
      <c r="L8" s="58"/>
      <c r="M8" s="59"/>
    </row>
    <row r="9" spans="1:13" ht="13.5" customHeight="1">
      <c r="A9" s="5" t="s">
        <v>133</v>
      </c>
      <c r="D9" s="30"/>
      <c r="E9" s="30"/>
      <c r="F9" s="30"/>
      <c r="G9" s="30"/>
      <c r="H9" s="34"/>
      <c r="I9" s="72" t="s">
        <v>129</v>
      </c>
      <c r="J9" s="73"/>
      <c r="K9" s="26"/>
      <c r="L9" s="58"/>
      <c r="M9" s="59"/>
    </row>
    <row r="10" spans="1:13" ht="14.25" thickBot="1">
      <c r="A10" s="5" t="s">
        <v>71</v>
      </c>
      <c r="B10" s="4"/>
      <c r="D10" s="30"/>
      <c r="E10" s="30"/>
      <c r="F10" s="30"/>
      <c r="G10" s="30"/>
      <c r="H10" s="34"/>
      <c r="I10" s="74" t="s">
        <v>130</v>
      </c>
      <c r="J10" s="75"/>
      <c r="K10" s="47"/>
      <c r="L10" s="60"/>
      <c r="M10" s="61"/>
    </row>
    <row r="11" spans="1:13" ht="14.25" thickBot="1">
      <c r="A11" s="5" t="s">
        <v>18</v>
      </c>
      <c r="B11" s="15"/>
      <c r="C11" s="15"/>
      <c r="D11" s="15"/>
      <c r="E11" s="15"/>
      <c r="F11" s="15"/>
      <c r="G11" s="15"/>
      <c r="H11" s="35"/>
      <c r="I11" s="35"/>
      <c r="J11" s="15"/>
      <c r="K11" s="15"/>
      <c r="L11" s="15"/>
      <c r="M11" s="15"/>
    </row>
    <row r="12" spans="1:11" ht="13.5">
      <c r="A12" s="6"/>
      <c r="B12" s="62" t="s">
        <v>73</v>
      </c>
      <c r="C12" s="63"/>
      <c r="D12" s="63"/>
      <c r="E12" s="63"/>
      <c r="F12" s="63"/>
      <c r="G12" s="63"/>
      <c r="H12" s="63"/>
      <c r="I12" s="63"/>
      <c r="J12" s="63"/>
      <c r="K12" s="64"/>
    </row>
    <row r="13" spans="1:11" ht="14.25" thickBot="1">
      <c r="A13" s="6"/>
      <c r="B13" s="65" t="s">
        <v>72</v>
      </c>
      <c r="C13" s="66"/>
      <c r="D13" s="66"/>
      <c r="E13" s="66"/>
      <c r="F13" s="66"/>
      <c r="G13" s="66"/>
      <c r="H13" s="66"/>
      <c r="I13" s="66"/>
      <c r="J13" s="66"/>
      <c r="K13" s="67"/>
    </row>
    <row r="14" ht="13.5">
      <c r="B14" s="9"/>
    </row>
    <row r="15" spans="1:13" ht="13.5">
      <c r="A15" s="78" t="s">
        <v>64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 ht="13.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13.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</row>
    <row r="18" spans="1:13" ht="101.25" customHeight="1">
      <c r="A18" s="40" t="s">
        <v>132</v>
      </c>
      <c r="B18" s="39" t="s">
        <v>118</v>
      </c>
      <c r="C18" s="40" t="s">
        <v>122</v>
      </c>
      <c r="D18" s="43" t="s">
        <v>14</v>
      </c>
      <c r="E18" s="43" t="s">
        <v>14</v>
      </c>
      <c r="F18" s="39" t="s">
        <v>116</v>
      </c>
      <c r="G18" s="39" t="s">
        <v>117</v>
      </c>
      <c r="H18" s="39"/>
      <c r="I18" s="39" t="s">
        <v>120</v>
      </c>
      <c r="J18" s="44" t="s">
        <v>110</v>
      </c>
      <c r="K18" s="42" t="s">
        <v>121</v>
      </c>
      <c r="L18" s="40" t="s">
        <v>119</v>
      </c>
      <c r="M18" s="41" t="s">
        <v>137</v>
      </c>
    </row>
    <row r="19" spans="1:13" ht="13.5">
      <c r="A19" s="1" t="s">
        <v>3</v>
      </c>
      <c r="B19" s="1" t="s">
        <v>16</v>
      </c>
      <c r="C19" s="1" t="s">
        <v>15</v>
      </c>
      <c r="D19" s="1"/>
      <c r="E19" s="1"/>
      <c r="F19" s="16" t="s">
        <v>19</v>
      </c>
      <c r="G19" s="20" t="s">
        <v>4</v>
      </c>
      <c r="H19" s="1"/>
      <c r="I19" s="1"/>
      <c r="J19" s="1"/>
      <c r="K19" s="1" t="s">
        <v>8</v>
      </c>
      <c r="L19" s="1" t="s">
        <v>6</v>
      </c>
      <c r="M19" s="1" t="s">
        <v>9</v>
      </c>
    </row>
    <row r="20" spans="1:13" ht="13.5">
      <c r="A20" s="10"/>
      <c r="B20" s="10"/>
      <c r="C20" s="10"/>
      <c r="D20" s="12">
        <f>IF($G20="","",VLOOKUP($G20,'種目コード'!$A$2:$D$12,3))</f>
      </c>
      <c r="E20" s="12">
        <f>IF($G20="","",VLOOKUP($G20,'種目コード'!$A$2:$D$12,4))</f>
      </c>
      <c r="F20" s="10"/>
      <c r="G20" s="10"/>
      <c r="H20" s="12">
        <f aca="true" t="shared" si="0" ref="H20:H51">$K$3</f>
        <v>0</v>
      </c>
      <c r="I20" s="12" t="s">
        <v>112</v>
      </c>
      <c r="J20" s="31" t="str">
        <f aca="true" t="shared" si="1" ref="J20:J51">$K$4</f>
        <v>茨城</v>
      </c>
      <c r="K20" s="11">
        <f>IF($G20="","",VLOOKUP($G20,'種目コード'!$A$2:$D$12,2))</f>
      </c>
      <c r="L20" s="36"/>
      <c r="M20" s="10"/>
    </row>
    <row r="21" spans="1:13" ht="13.5">
      <c r="A21" s="10"/>
      <c r="B21" s="10"/>
      <c r="C21" s="10"/>
      <c r="D21" s="12">
        <f>IF($G21="","",VLOOKUP($G21,'種目コード'!$A$2:$D$12,3))</f>
      </c>
      <c r="E21" s="12">
        <f>IF($G21="","",VLOOKUP($G21,'種目コード'!$A$2:$D$12,4))</f>
      </c>
      <c r="F21" s="10"/>
      <c r="G21" s="10"/>
      <c r="H21" s="12">
        <f t="shared" si="0"/>
        <v>0</v>
      </c>
      <c r="I21" s="12" t="s">
        <v>112</v>
      </c>
      <c r="J21" s="31" t="str">
        <f t="shared" si="1"/>
        <v>茨城</v>
      </c>
      <c r="K21" s="11">
        <f>IF($G21="","",VLOOKUP($G21,'種目コード'!$A$2:$D$12,2))</f>
      </c>
      <c r="L21" s="36"/>
      <c r="M21" s="10"/>
    </row>
    <row r="22" spans="1:13" ht="13.5">
      <c r="A22" s="10"/>
      <c r="B22" s="10"/>
      <c r="C22" s="10"/>
      <c r="D22" s="12">
        <f>IF($G22="","",VLOOKUP($G22,'種目コード'!$A$2:$D$12,3))</f>
      </c>
      <c r="E22" s="12">
        <f>IF($G22="","",VLOOKUP($G22,'種目コード'!$A$2:$D$12,4))</f>
      </c>
      <c r="F22" s="10"/>
      <c r="G22" s="10"/>
      <c r="H22" s="12">
        <f t="shared" si="0"/>
        <v>0</v>
      </c>
      <c r="I22" s="12" t="s">
        <v>112</v>
      </c>
      <c r="J22" s="31" t="str">
        <f t="shared" si="1"/>
        <v>茨城</v>
      </c>
      <c r="K22" s="11">
        <f>IF($G22="","",VLOOKUP($G22,'種目コード'!$A$2:$D$12,2))</f>
      </c>
      <c r="L22" s="36"/>
      <c r="M22" s="10"/>
    </row>
    <row r="23" spans="1:13" ht="13.5">
      <c r="A23" s="10"/>
      <c r="B23" s="10"/>
      <c r="C23" s="10"/>
      <c r="D23" s="12">
        <f>IF($G23="","",VLOOKUP($G23,'種目コード'!$A$2:$D$12,3))</f>
      </c>
      <c r="E23" s="12">
        <f>IF($G23="","",VLOOKUP($G23,'種目コード'!$A$2:$D$12,4))</f>
      </c>
      <c r="F23" s="10"/>
      <c r="G23" s="10"/>
      <c r="H23" s="12">
        <f t="shared" si="0"/>
        <v>0</v>
      </c>
      <c r="I23" s="12" t="s">
        <v>112</v>
      </c>
      <c r="J23" s="31" t="str">
        <f t="shared" si="1"/>
        <v>茨城</v>
      </c>
      <c r="K23" s="11">
        <f>IF($G23="","",VLOOKUP($G23,'種目コード'!$A$2:$D$12,2))</f>
      </c>
      <c r="L23" s="36"/>
      <c r="M23" s="10"/>
    </row>
    <row r="24" spans="1:13" ht="13.5">
      <c r="A24" s="10"/>
      <c r="B24" s="10"/>
      <c r="C24" s="10"/>
      <c r="D24" s="12">
        <f>IF($G24="","",VLOOKUP($G24,'種目コード'!$A$2:$D$12,3))</f>
      </c>
      <c r="E24" s="12">
        <f>IF($G24="","",VLOOKUP($G24,'種目コード'!$A$2:$D$12,4))</f>
      </c>
      <c r="F24" s="10"/>
      <c r="G24" s="10"/>
      <c r="H24" s="12">
        <f t="shared" si="0"/>
        <v>0</v>
      </c>
      <c r="I24" s="12" t="s">
        <v>112</v>
      </c>
      <c r="J24" s="31" t="str">
        <f t="shared" si="1"/>
        <v>茨城</v>
      </c>
      <c r="K24" s="11">
        <f>IF($G24="","",VLOOKUP($G24,'種目コード'!$A$2:$D$12,2))</f>
      </c>
      <c r="L24" s="36"/>
      <c r="M24" s="10"/>
    </row>
    <row r="25" spans="1:13" ht="13.5">
      <c r="A25" s="10"/>
      <c r="B25" s="10"/>
      <c r="C25" s="10"/>
      <c r="D25" s="12">
        <f>IF($G25="","",VLOOKUP($G25,'種目コード'!$A$2:$D$12,3))</f>
      </c>
      <c r="E25" s="12">
        <f>IF($G25="","",VLOOKUP($G25,'種目コード'!$A$2:$D$12,4))</f>
      </c>
      <c r="F25" s="10"/>
      <c r="G25" s="10"/>
      <c r="H25" s="12">
        <f t="shared" si="0"/>
        <v>0</v>
      </c>
      <c r="I25" s="12" t="s">
        <v>112</v>
      </c>
      <c r="J25" s="31" t="str">
        <f t="shared" si="1"/>
        <v>茨城</v>
      </c>
      <c r="K25" s="11">
        <f>IF($G25="","",VLOOKUP($G25,'種目コード'!$A$2:$D$12,2))</f>
      </c>
      <c r="L25" s="36"/>
      <c r="M25" s="10"/>
    </row>
    <row r="26" spans="1:13" ht="13.5">
      <c r="A26" s="10"/>
      <c r="B26" s="10"/>
      <c r="C26" s="10"/>
      <c r="D26" s="12">
        <f>IF($G26="","",VLOOKUP($G26,'種目コード'!$A$2:$D$12,3))</f>
      </c>
      <c r="E26" s="12">
        <f>IF($G26="","",VLOOKUP($G26,'種目コード'!$A$2:$D$12,4))</f>
      </c>
      <c r="F26" s="10"/>
      <c r="G26" s="10"/>
      <c r="H26" s="12">
        <f t="shared" si="0"/>
        <v>0</v>
      </c>
      <c r="I26" s="12" t="s">
        <v>112</v>
      </c>
      <c r="J26" s="31" t="str">
        <f t="shared" si="1"/>
        <v>茨城</v>
      </c>
      <c r="K26" s="11">
        <f>IF($G26="","",VLOOKUP($G26,'種目コード'!$A$2:$D$12,2))</f>
      </c>
      <c r="L26" s="36"/>
      <c r="M26" s="10"/>
    </row>
    <row r="27" spans="1:13" ht="13.5">
      <c r="A27" s="10"/>
      <c r="B27" s="10"/>
      <c r="C27" s="10"/>
      <c r="D27" s="12">
        <f>IF($G27="","",VLOOKUP($G27,'種目コード'!$A$2:$D$12,3))</f>
      </c>
      <c r="E27" s="12">
        <f>IF($G27="","",VLOOKUP($G27,'種目コード'!$A$2:$D$12,4))</f>
      </c>
      <c r="F27" s="10"/>
      <c r="G27" s="10"/>
      <c r="H27" s="12">
        <f t="shared" si="0"/>
        <v>0</v>
      </c>
      <c r="I27" s="12" t="s">
        <v>112</v>
      </c>
      <c r="J27" s="31" t="str">
        <f t="shared" si="1"/>
        <v>茨城</v>
      </c>
      <c r="K27" s="11">
        <f>IF($G27="","",VLOOKUP($G27,'種目コード'!$A$2:$D$12,2))</f>
      </c>
      <c r="L27" s="36"/>
      <c r="M27" s="10"/>
    </row>
    <row r="28" spans="1:13" ht="13.5">
      <c r="A28" s="10"/>
      <c r="B28" s="10"/>
      <c r="C28" s="10"/>
      <c r="D28" s="12">
        <f>IF($G28="","",VLOOKUP($G28,'種目コード'!$A$2:$D$12,3))</f>
      </c>
      <c r="E28" s="12">
        <f>IF($G28="","",VLOOKUP($G28,'種目コード'!$A$2:$D$12,4))</f>
      </c>
      <c r="F28" s="10"/>
      <c r="G28" s="10"/>
      <c r="H28" s="12">
        <f t="shared" si="0"/>
        <v>0</v>
      </c>
      <c r="I28" s="12" t="s">
        <v>112</v>
      </c>
      <c r="J28" s="31" t="str">
        <f t="shared" si="1"/>
        <v>茨城</v>
      </c>
      <c r="K28" s="11">
        <f>IF($G28="","",VLOOKUP($G28,'種目コード'!$A$2:$D$12,2))</f>
      </c>
      <c r="L28" s="36"/>
      <c r="M28" s="10"/>
    </row>
    <row r="29" spans="1:13" ht="13.5">
      <c r="A29" s="10"/>
      <c r="B29" s="10"/>
      <c r="C29" s="10"/>
      <c r="D29" s="12">
        <f>IF($G29="","",VLOOKUP($G29,'種目コード'!$A$2:$D$12,3))</f>
      </c>
      <c r="E29" s="12">
        <f>IF($G29="","",VLOOKUP($G29,'種目コード'!$A$2:$D$12,4))</f>
      </c>
      <c r="F29" s="10"/>
      <c r="G29" s="10"/>
      <c r="H29" s="12">
        <f t="shared" si="0"/>
        <v>0</v>
      </c>
      <c r="I29" s="12" t="s">
        <v>112</v>
      </c>
      <c r="J29" s="31" t="str">
        <f t="shared" si="1"/>
        <v>茨城</v>
      </c>
      <c r="K29" s="11">
        <f>IF($G29="","",VLOOKUP($G29,'種目コード'!$A$2:$D$12,2))</f>
      </c>
      <c r="L29" s="36"/>
      <c r="M29" s="10"/>
    </row>
    <row r="30" spans="1:13" ht="13.5">
      <c r="A30" s="10"/>
      <c r="B30" s="10"/>
      <c r="C30" s="10"/>
      <c r="D30" s="12">
        <f>IF($G30="","",VLOOKUP($G30,'種目コード'!$A$2:$D$12,3))</f>
      </c>
      <c r="E30" s="12">
        <f>IF($G30="","",VLOOKUP($G30,'種目コード'!$A$2:$D$12,4))</f>
      </c>
      <c r="F30" s="10"/>
      <c r="G30" s="10"/>
      <c r="H30" s="12">
        <f t="shared" si="0"/>
        <v>0</v>
      </c>
      <c r="I30" s="12" t="s">
        <v>112</v>
      </c>
      <c r="J30" s="31" t="str">
        <f t="shared" si="1"/>
        <v>茨城</v>
      </c>
      <c r="K30" s="11">
        <f>IF($G30="","",VLOOKUP($G30,'種目コード'!$A$2:$D$12,2))</f>
      </c>
      <c r="L30" s="36"/>
      <c r="M30" s="10"/>
    </row>
    <row r="31" spans="1:13" ht="13.5">
      <c r="A31" s="10"/>
      <c r="B31" s="10"/>
      <c r="C31" s="10"/>
      <c r="D31" s="12">
        <f>IF($G31="","",VLOOKUP($G31,'種目コード'!$A$2:$D$12,3))</f>
      </c>
      <c r="E31" s="12">
        <f>IF($G31="","",VLOOKUP($G31,'種目コード'!$A$2:$D$12,4))</f>
      </c>
      <c r="F31" s="10"/>
      <c r="G31" s="10"/>
      <c r="H31" s="12">
        <f t="shared" si="0"/>
        <v>0</v>
      </c>
      <c r="I31" s="12" t="s">
        <v>112</v>
      </c>
      <c r="J31" s="31" t="str">
        <f t="shared" si="1"/>
        <v>茨城</v>
      </c>
      <c r="K31" s="11">
        <f>IF($G31="","",VLOOKUP($G31,'種目コード'!$A$2:$D$12,2))</f>
      </c>
      <c r="L31" s="36"/>
      <c r="M31" s="10"/>
    </row>
    <row r="32" spans="1:13" ht="13.5">
      <c r="A32" s="10"/>
      <c r="B32" s="10"/>
      <c r="C32" s="10"/>
      <c r="D32" s="12">
        <f>IF($G32="","",VLOOKUP($G32,'種目コード'!$A$2:$D$12,3))</f>
      </c>
      <c r="E32" s="12">
        <f>IF($G32="","",VLOOKUP($G32,'種目コード'!$A$2:$D$12,4))</f>
      </c>
      <c r="F32" s="10"/>
      <c r="G32" s="10"/>
      <c r="H32" s="12">
        <f t="shared" si="0"/>
        <v>0</v>
      </c>
      <c r="I32" s="12" t="s">
        <v>112</v>
      </c>
      <c r="J32" s="31" t="str">
        <f t="shared" si="1"/>
        <v>茨城</v>
      </c>
      <c r="K32" s="11">
        <f>IF($G32="","",VLOOKUP($G32,'種目コード'!$A$2:$D$12,2))</f>
      </c>
      <c r="L32" s="36"/>
      <c r="M32" s="10"/>
    </row>
    <row r="33" spans="1:13" ht="13.5">
      <c r="A33" s="10"/>
      <c r="B33" s="10"/>
      <c r="C33" s="10"/>
      <c r="D33" s="12">
        <f>IF($G33="","",VLOOKUP($G33,'種目コード'!$A$2:$D$12,3))</f>
      </c>
      <c r="E33" s="12">
        <f>IF($G33="","",VLOOKUP($G33,'種目コード'!$A$2:$D$12,4))</f>
      </c>
      <c r="F33" s="10"/>
      <c r="G33" s="10"/>
      <c r="H33" s="12">
        <f t="shared" si="0"/>
        <v>0</v>
      </c>
      <c r="I33" s="12" t="s">
        <v>112</v>
      </c>
      <c r="J33" s="31" t="str">
        <f t="shared" si="1"/>
        <v>茨城</v>
      </c>
      <c r="K33" s="11">
        <f>IF($G33="","",VLOOKUP($G33,'種目コード'!$A$2:$D$12,2))</f>
      </c>
      <c r="L33" s="36"/>
      <c r="M33" s="10"/>
    </row>
    <row r="34" spans="1:13" ht="13.5">
      <c r="A34" s="10"/>
      <c r="B34" s="10"/>
      <c r="C34" s="10"/>
      <c r="D34" s="12">
        <f>IF($G34="","",VLOOKUP($G34,'種目コード'!$A$2:$D$12,3))</f>
      </c>
      <c r="E34" s="12">
        <f>IF($G34="","",VLOOKUP($G34,'種目コード'!$A$2:$D$12,4))</f>
      </c>
      <c r="F34" s="10"/>
      <c r="G34" s="10"/>
      <c r="H34" s="12">
        <f t="shared" si="0"/>
        <v>0</v>
      </c>
      <c r="I34" s="12" t="s">
        <v>112</v>
      </c>
      <c r="J34" s="31" t="str">
        <f t="shared" si="1"/>
        <v>茨城</v>
      </c>
      <c r="K34" s="11">
        <f>IF($G34="","",VLOOKUP($G34,'種目コード'!$A$2:$D$12,2))</f>
      </c>
      <c r="L34" s="36"/>
      <c r="M34" s="10"/>
    </row>
    <row r="35" spans="1:13" ht="13.5">
      <c r="A35" s="10"/>
      <c r="B35" s="10"/>
      <c r="C35" s="10"/>
      <c r="D35" s="12">
        <f>IF($G35="","",VLOOKUP($G35,'種目コード'!$A$2:$D$12,3))</f>
      </c>
      <c r="E35" s="12">
        <f>IF($G35="","",VLOOKUP($G35,'種目コード'!$A$2:$D$12,4))</f>
      </c>
      <c r="F35" s="10"/>
      <c r="G35" s="10"/>
      <c r="H35" s="12">
        <f t="shared" si="0"/>
        <v>0</v>
      </c>
      <c r="I35" s="12" t="s">
        <v>112</v>
      </c>
      <c r="J35" s="31" t="str">
        <f t="shared" si="1"/>
        <v>茨城</v>
      </c>
      <c r="K35" s="11">
        <f>IF($G35="","",VLOOKUP($G35,'種目コード'!$A$2:$D$12,2))</f>
      </c>
      <c r="L35" s="36"/>
      <c r="M35" s="10"/>
    </row>
    <row r="36" spans="1:13" ht="13.5">
      <c r="A36" s="10"/>
      <c r="B36" s="10"/>
      <c r="C36" s="10"/>
      <c r="D36" s="12">
        <f>IF($G36="","",VLOOKUP($G36,'種目コード'!$A$2:$D$12,3))</f>
      </c>
      <c r="E36" s="12">
        <f>IF($G36="","",VLOOKUP($G36,'種目コード'!$A$2:$D$12,4))</f>
      </c>
      <c r="F36" s="10"/>
      <c r="G36" s="10"/>
      <c r="H36" s="12">
        <f t="shared" si="0"/>
        <v>0</v>
      </c>
      <c r="I36" s="12" t="s">
        <v>112</v>
      </c>
      <c r="J36" s="31" t="str">
        <f t="shared" si="1"/>
        <v>茨城</v>
      </c>
      <c r="K36" s="11">
        <f>IF($G36="","",VLOOKUP($G36,'種目コード'!$A$2:$D$12,2))</f>
      </c>
      <c r="L36" s="36"/>
      <c r="M36" s="10"/>
    </row>
    <row r="37" spans="1:13" ht="13.5">
      <c r="A37" s="10"/>
      <c r="B37" s="10"/>
      <c r="C37" s="10"/>
      <c r="D37" s="12">
        <f>IF($G37="","",VLOOKUP($G37,'種目コード'!$A$2:$D$12,3))</f>
      </c>
      <c r="E37" s="12">
        <f>IF($G37="","",VLOOKUP($G37,'種目コード'!$A$2:$D$12,4))</f>
      </c>
      <c r="F37" s="10"/>
      <c r="G37" s="10"/>
      <c r="H37" s="12">
        <f t="shared" si="0"/>
        <v>0</v>
      </c>
      <c r="I37" s="12" t="s">
        <v>112</v>
      </c>
      <c r="J37" s="31" t="str">
        <f t="shared" si="1"/>
        <v>茨城</v>
      </c>
      <c r="K37" s="11">
        <f>IF($G37="","",VLOOKUP($G37,'種目コード'!$A$2:$D$12,2))</f>
      </c>
      <c r="L37" s="36"/>
      <c r="M37" s="10"/>
    </row>
    <row r="38" spans="1:13" ht="13.5">
      <c r="A38" s="10"/>
      <c r="B38" s="10"/>
      <c r="C38" s="10"/>
      <c r="D38" s="12">
        <f>IF($G38="","",VLOOKUP($G38,'種目コード'!$A$2:$D$12,3))</f>
      </c>
      <c r="E38" s="12">
        <f>IF($G38="","",VLOOKUP($G38,'種目コード'!$A$2:$D$12,4))</f>
      </c>
      <c r="F38" s="10"/>
      <c r="G38" s="10"/>
      <c r="H38" s="12">
        <f t="shared" si="0"/>
        <v>0</v>
      </c>
      <c r="I38" s="12" t="s">
        <v>112</v>
      </c>
      <c r="J38" s="31" t="str">
        <f t="shared" si="1"/>
        <v>茨城</v>
      </c>
      <c r="K38" s="11">
        <f>IF($G38="","",VLOOKUP($G38,'種目コード'!$A$2:$D$12,2))</f>
      </c>
      <c r="L38" s="36"/>
      <c r="M38" s="10"/>
    </row>
    <row r="39" spans="1:13" ht="13.5">
      <c r="A39" s="10"/>
      <c r="B39" s="10"/>
      <c r="C39" s="10"/>
      <c r="D39" s="12">
        <f>IF($G39="","",VLOOKUP($G39,'種目コード'!$A$2:$D$12,3))</f>
      </c>
      <c r="E39" s="12">
        <f>IF($G39="","",VLOOKUP($G39,'種目コード'!$A$2:$D$12,4))</f>
      </c>
      <c r="F39" s="10"/>
      <c r="G39" s="10"/>
      <c r="H39" s="12">
        <f t="shared" si="0"/>
        <v>0</v>
      </c>
      <c r="I39" s="12" t="s">
        <v>112</v>
      </c>
      <c r="J39" s="31" t="str">
        <f t="shared" si="1"/>
        <v>茨城</v>
      </c>
      <c r="K39" s="11">
        <f>IF($G39="","",VLOOKUP($G39,'種目コード'!$A$2:$D$12,2))</f>
      </c>
      <c r="L39" s="36"/>
      <c r="M39" s="10"/>
    </row>
    <row r="40" spans="1:13" ht="13.5">
      <c r="A40" s="10"/>
      <c r="B40" s="10"/>
      <c r="C40" s="10"/>
      <c r="D40" s="12">
        <f>IF($G40="","",VLOOKUP($G40,'種目コード'!$A$2:$D$12,3))</f>
      </c>
      <c r="E40" s="12">
        <f>IF($G40="","",VLOOKUP($G40,'種目コード'!$A$2:$D$12,4))</f>
      </c>
      <c r="F40" s="10"/>
      <c r="G40" s="10"/>
      <c r="H40" s="12">
        <f t="shared" si="0"/>
        <v>0</v>
      </c>
      <c r="I40" s="12" t="s">
        <v>112</v>
      </c>
      <c r="J40" s="31" t="str">
        <f t="shared" si="1"/>
        <v>茨城</v>
      </c>
      <c r="K40" s="11">
        <f>IF($G40="","",VLOOKUP($G40,'種目コード'!$A$2:$D$12,2))</f>
      </c>
      <c r="L40" s="36"/>
      <c r="M40" s="10"/>
    </row>
    <row r="41" spans="1:13" ht="13.5">
      <c r="A41" s="10"/>
      <c r="B41" s="10"/>
      <c r="C41" s="10"/>
      <c r="D41" s="12">
        <f>IF($G41="","",VLOOKUP($G41,'種目コード'!$A$2:$D$12,3))</f>
      </c>
      <c r="E41" s="12">
        <f>IF($G41="","",VLOOKUP($G41,'種目コード'!$A$2:$D$12,4))</f>
      </c>
      <c r="F41" s="10"/>
      <c r="G41" s="10"/>
      <c r="H41" s="12">
        <f t="shared" si="0"/>
        <v>0</v>
      </c>
      <c r="I41" s="12" t="s">
        <v>112</v>
      </c>
      <c r="J41" s="31" t="str">
        <f t="shared" si="1"/>
        <v>茨城</v>
      </c>
      <c r="K41" s="11">
        <f>IF($G41="","",VLOOKUP($G41,'種目コード'!$A$2:$D$12,2))</f>
      </c>
      <c r="L41" s="36"/>
      <c r="M41" s="10"/>
    </row>
    <row r="42" spans="1:13" ht="13.5">
      <c r="A42" s="10"/>
      <c r="B42" s="10"/>
      <c r="C42" s="10"/>
      <c r="D42" s="12">
        <f>IF($G42="","",VLOOKUP($G42,'種目コード'!$A$2:$D$12,3))</f>
      </c>
      <c r="E42" s="12">
        <f>IF($G42="","",VLOOKUP($G42,'種目コード'!$A$2:$D$12,4))</f>
      </c>
      <c r="F42" s="10"/>
      <c r="G42" s="10"/>
      <c r="H42" s="12">
        <f t="shared" si="0"/>
        <v>0</v>
      </c>
      <c r="I42" s="12" t="s">
        <v>112</v>
      </c>
      <c r="J42" s="31" t="str">
        <f t="shared" si="1"/>
        <v>茨城</v>
      </c>
      <c r="K42" s="11">
        <f>IF($G42="","",VLOOKUP($G42,'種目コード'!$A$2:$D$12,2))</f>
      </c>
      <c r="L42" s="36"/>
      <c r="M42" s="10"/>
    </row>
    <row r="43" spans="1:13" ht="13.5">
      <c r="A43" s="10"/>
      <c r="B43" s="10"/>
      <c r="C43" s="10"/>
      <c r="D43" s="12">
        <f>IF($G43="","",VLOOKUP($G43,'種目コード'!$A$2:$D$12,3))</f>
      </c>
      <c r="E43" s="12">
        <f>IF($G43="","",VLOOKUP($G43,'種目コード'!$A$2:$D$12,4))</f>
      </c>
      <c r="F43" s="10"/>
      <c r="G43" s="10"/>
      <c r="H43" s="12">
        <f t="shared" si="0"/>
        <v>0</v>
      </c>
      <c r="I43" s="12" t="s">
        <v>112</v>
      </c>
      <c r="J43" s="31" t="str">
        <f t="shared" si="1"/>
        <v>茨城</v>
      </c>
      <c r="K43" s="11">
        <f>IF($G43="","",VLOOKUP($G43,'種目コード'!$A$2:$D$12,2))</f>
      </c>
      <c r="L43" s="36"/>
      <c r="M43" s="10"/>
    </row>
    <row r="44" spans="1:13" ht="13.5">
      <c r="A44" s="10"/>
      <c r="B44" s="10"/>
      <c r="C44" s="10"/>
      <c r="D44" s="12">
        <f>IF($G44="","",VLOOKUP($G44,'種目コード'!$A$2:$D$12,3))</f>
      </c>
      <c r="E44" s="12">
        <f>IF($G44="","",VLOOKUP($G44,'種目コード'!$A$2:$D$12,4))</f>
      </c>
      <c r="F44" s="10"/>
      <c r="G44" s="10"/>
      <c r="H44" s="12">
        <f t="shared" si="0"/>
        <v>0</v>
      </c>
      <c r="I44" s="12" t="s">
        <v>112</v>
      </c>
      <c r="J44" s="31" t="str">
        <f t="shared" si="1"/>
        <v>茨城</v>
      </c>
      <c r="K44" s="11">
        <f>IF($G44="","",VLOOKUP($G44,'種目コード'!$A$2:$D$12,2))</f>
      </c>
      <c r="L44" s="36"/>
      <c r="M44" s="10"/>
    </row>
    <row r="45" spans="1:13" ht="13.5">
      <c r="A45" s="10"/>
      <c r="B45" s="10"/>
      <c r="C45" s="10"/>
      <c r="D45" s="12">
        <f>IF($G45="","",VLOOKUP($G45,'種目コード'!$A$2:$D$12,3))</f>
      </c>
      <c r="E45" s="12">
        <f>IF($G45="","",VLOOKUP($G45,'種目コード'!$A$2:$D$12,4))</f>
      </c>
      <c r="F45" s="10"/>
      <c r="G45" s="10"/>
      <c r="H45" s="12">
        <f t="shared" si="0"/>
        <v>0</v>
      </c>
      <c r="I45" s="12" t="s">
        <v>112</v>
      </c>
      <c r="J45" s="31" t="str">
        <f t="shared" si="1"/>
        <v>茨城</v>
      </c>
      <c r="K45" s="11">
        <f>IF($G45="","",VLOOKUP($G45,'種目コード'!$A$2:$D$12,2))</f>
      </c>
      <c r="L45" s="36"/>
      <c r="M45" s="10"/>
    </row>
    <row r="46" spans="1:13" ht="13.5">
      <c r="A46" s="10"/>
      <c r="B46" s="10"/>
      <c r="C46" s="10"/>
      <c r="D46" s="12">
        <f>IF($G46="","",VLOOKUP($G46,'種目コード'!$A$2:$D$12,3))</f>
      </c>
      <c r="E46" s="12">
        <f>IF($G46="","",VLOOKUP($G46,'種目コード'!$A$2:$D$12,4))</f>
      </c>
      <c r="F46" s="10"/>
      <c r="G46" s="10"/>
      <c r="H46" s="12">
        <f t="shared" si="0"/>
        <v>0</v>
      </c>
      <c r="I46" s="12" t="s">
        <v>112</v>
      </c>
      <c r="J46" s="31" t="str">
        <f t="shared" si="1"/>
        <v>茨城</v>
      </c>
      <c r="K46" s="11">
        <f>IF($G46="","",VLOOKUP($G46,'種目コード'!$A$2:$D$12,2))</f>
      </c>
      <c r="L46" s="36"/>
      <c r="M46" s="10"/>
    </row>
    <row r="47" spans="1:13" ht="13.5">
      <c r="A47" s="10"/>
      <c r="B47" s="10"/>
      <c r="C47" s="10"/>
      <c r="D47" s="12">
        <f>IF($G47="","",VLOOKUP($G47,'種目コード'!$A$2:$D$12,3))</f>
      </c>
      <c r="E47" s="12">
        <f>IF($G47="","",VLOOKUP($G47,'種目コード'!$A$2:$D$12,4))</f>
      </c>
      <c r="F47" s="10"/>
      <c r="G47" s="10"/>
      <c r="H47" s="12">
        <f t="shared" si="0"/>
        <v>0</v>
      </c>
      <c r="I47" s="12" t="s">
        <v>112</v>
      </c>
      <c r="J47" s="31" t="str">
        <f t="shared" si="1"/>
        <v>茨城</v>
      </c>
      <c r="K47" s="11">
        <f>IF($G47="","",VLOOKUP($G47,'種目コード'!$A$2:$D$12,2))</f>
      </c>
      <c r="L47" s="36"/>
      <c r="M47" s="10"/>
    </row>
    <row r="48" spans="1:13" ht="13.5">
      <c r="A48" s="10"/>
      <c r="B48" s="10"/>
      <c r="C48" s="10"/>
      <c r="D48" s="12">
        <f>IF($G48="","",VLOOKUP($G48,'種目コード'!$A$2:$D$12,3))</f>
      </c>
      <c r="E48" s="12">
        <f>IF($G48="","",VLOOKUP($G48,'種目コード'!$A$2:$D$12,4))</f>
      </c>
      <c r="F48" s="10"/>
      <c r="G48" s="10"/>
      <c r="H48" s="12">
        <f t="shared" si="0"/>
        <v>0</v>
      </c>
      <c r="I48" s="12" t="s">
        <v>112</v>
      </c>
      <c r="J48" s="31" t="str">
        <f t="shared" si="1"/>
        <v>茨城</v>
      </c>
      <c r="K48" s="11">
        <f>IF($G48="","",VLOOKUP($G48,'種目コード'!$A$2:$D$12,2))</f>
      </c>
      <c r="L48" s="36"/>
      <c r="M48" s="10"/>
    </row>
    <row r="49" spans="1:13" ht="13.5">
      <c r="A49" s="10"/>
      <c r="B49" s="10"/>
      <c r="C49" s="10"/>
      <c r="D49" s="12">
        <f>IF($G49="","",VLOOKUP($G49,'種目コード'!$A$2:$D$12,3))</f>
      </c>
      <c r="E49" s="12">
        <f>IF($G49="","",VLOOKUP($G49,'種目コード'!$A$2:$D$12,4))</f>
      </c>
      <c r="F49" s="10"/>
      <c r="G49" s="10"/>
      <c r="H49" s="12">
        <f t="shared" si="0"/>
        <v>0</v>
      </c>
      <c r="I49" s="12" t="s">
        <v>112</v>
      </c>
      <c r="J49" s="31" t="str">
        <f t="shared" si="1"/>
        <v>茨城</v>
      </c>
      <c r="K49" s="11">
        <f>IF($G49="","",VLOOKUP($G49,'種目コード'!$A$2:$D$12,2))</f>
      </c>
      <c r="L49" s="36"/>
      <c r="M49" s="10"/>
    </row>
    <row r="50" spans="1:13" ht="13.5">
      <c r="A50" s="10"/>
      <c r="B50" s="10"/>
      <c r="C50" s="10"/>
      <c r="D50" s="12">
        <f>IF($G50="","",VLOOKUP($G50,'種目コード'!$A$2:$D$12,3))</f>
      </c>
      <c r="E50" s="12">
        <f>IF($G50="","",VLOOKUP($G50,'種目コード'!$A$2:$D$12,4))</f>
      </c>
      <c r="F50" s="10"/>
      <c r="G50" s="10"/>
      <c r="H50" s="12">
        <f t="shared" si="0"/>
        <v>0</v>
      </c>
      <c r="I50" s="12" t="s">
        <v>112</v>
      </c>
      <c r="J50" s="31" t="str">
        <f t="shared" si="1"/>
        <v>茨城</v>
      </c>
      <c r="K50" s="11">
        <f>IF($G50="","",VLOOKUP($G50,'種目コード'!$A$2:$D$12,2))</f>
      </c>
      <c r="L50" s="36"/>
      <c r="M50" s="10"/>
    </row>
    <row r="51" spans="1:13" ht="13.5">
      <c r="A51" s="10"/>
      <c r="B51" s="10"/>
      <c r="C51" s="10"/>
      <c r="D51" s="12">
        <f>IF($G51="","",VLOOKUP($G51,'種目コード'!$A$2:$D$12,3))</f>
      </c>
      <c r="E51" s="12">
        <f>IF($G51="","",VLOOKUP($G51,'種目コード'!$A$2:$D$12,4))</f>
      </c>
      <c r="F51" s="10"/>
      <c r="G51" s="10"/>
      <c r="H51" s="12">
        <f t="shared" si="0"/>
        <v>0</v>
      </c>
      <c r="I51" s="12" t="s">
        <v>112</v>
      </c>
      <c r="J51" s="31" t="str">
        <f t="shared" si="1"/>
        <v>茨城</v>
      </c>
      <c r="K51" s="11">
        <f>IF($G51="","",VLOOKUP($G51,'種目コード'!$A$2:$D$12,2))</f>
      </c>
      <c r="L51" s="36"/>
      <c r="M51" s="10"/>
    </row>
    <row r="52" spans="1:13" ht="13.5">
      <c r="A52" s="10"/>
      <c r="B52" s="10"/>
      <c r="C52" s="10"/>
      <c r="D52" s="12">
        <f>IF($G52="","",VLOOKUP($G52,'種目コード'!$A$2:$D$12,3))</f>
      </c>
      <c r="E52" s="12">
        <f>IF($G52="","",VLOOKUP($G52,'種目コード'!$A$2:$D$12,4))</f>
      </c>
      <c r="F52" s="10"/>
      <c r="G52" s="10"/>
      <c r="H52" s="12">
        <f aca="true" t="shared" si="2" ref="H52:H79">$K$3</f>
        <v>0</v>
      </c>
      <c r="I52" s="12" t="s">
        <v>112</v>
      </c>
      <c r="J52" s="31" t="str">
        <f aca="true" t="shared" si="3" ref="J52:J79">$K$4</f>
        <v>茨城</v>
      </c>
      <c r="K52" s="11">
        <f>IF($G52="","",VLOOKUP($G52,'種目コード'!$A$2:$D$12,2))</f>
      </c>
      <c r="L52" s="36"/>
      <c r="M52" s="10"/>
    </row>
    <row r="53" spans="1:13" ht="13.5">
      <c r="A53" s="10"/>
      <c r="B53" s="10"/>
      <c r="C53" s="10"/>
      <c r="D53" s="12">
        <f>IF($G53="","",VLOOKUP($G53,'種目コード'!$A$2:$D$12,3))</f>
      </c>
      <c r="E53" s="12">
        <f>IF($G53="","",VLOOKUP($G53,'種目コード'!$A$2:$D$12,4))</f>
      </c>
      <c r="F53" s="10"/>
      <c r="G53" s="10"/>
      <c r="H53" s="12">
        <f t="shared" si="2"/>
        <v>0</v>
      </c>
      <c r="I53" s="12" t="s">
        <v>112</v>
      </c>
      <c r="J53" s="31" t="str">
        <f t="shared" si="3"/>
        <v>茨城</v>
      </c>
      <c r="K53" s="11">
        <f>IF($G53="","",VLOOKUP($G53,'種目コード'!$A$2:$D$12,2))</f>
      </c>
      <c r="L53" s="36"/>
      <c r="M53" s="10"/>
    </row>
    <row r="54" spans="1:13" ht="13.5">
      <c r="A54" s="10"/>
      <c r="B54" s="10"/>
      <c r="C54" s="10"/>
      <c r="D54" s="12">
        <f>IF($G54="","",VLOOKUP($G54,'種目コード'!$A$2:$D$12,3))</f>
      </c>
      <c r="E54" s="12">
        <f>IF($G54="","",VLOOKUP($G54,'種目コード'!$A$2:$D$12,4))</f>
      </c>
      <c r="F54" s="10"/>
      <c r="G54" s="10"/>
      <c r="H54" s="12">
        <f t="shared" si="2"/>
        <v>0</v>
      </c>
      <c r="I54" s="12" t="s">
        <v>112</v>
      </c>
      <c r="J54" s="31" t="str">
        <f t="shared" si="3"/>
        <v>茨城</v>
      </c>
      <c r="K54" s="11">
        <f>IF($G54="","",VLOOKUP($G54,'種目コード'!$A$2:$D$12,2))</f>
      </c>
      <c r="L54" s="36"/>
      <c r="M54" s="10"/>
    </row>
    <row r="55" spans="1:13" ht="13.5">
      <c r="A55" s="10"/>
      <c r="B55" s="10"/>
      <c r="C55" s="10"/>
      <c r="D55" s="12">
        <f>IF($G55="","",VLOOKUP($G55,'種目コード'!$A$2:$D$12,3))</f>
      </c>
      <c r="E55" s="12">
        <f>IF($G55="","",VLOOKUP($G55,'種目コード'!$A$2:$D$12,4))</f>
      </c>
      <c r="F55" s="10"/>
      <c r="G55" s="10"/>
      <c r="H55" s="12">
        <f t="shared" si="2"/>
        <v>0</v>
      </c>
      <c r="I55" s="12" t="s">
        <v>112</v>
      </c>
      <c r="J55" s="31" t="str">
        <f t="shared" si="3"/>
        <v>茨城</v>
      </c>
      <c r="K55" s="11">
        <f>IF($G55="","",VLOOKUP($G55,'種目コード'!$A$2:$D$12,2))</f>
      </c>
      <c r="L55" s="36"/>
      <c r="M55" s="10"/>
    </row>
    <row r="56" spans="1:13" ht="13.5">
      <c r="A56" s="10"/>
      <c r="B56" s="10"/>
      <c r="C56" s="10"/>
      <c r="D56" s="12">
        <f>IF($G56="","",VLOOKUP($G56,'種目コード'!$A$2:$D$12,3))</f>
      </c>
      <c r="E56" s="12">
        <f>IF($G56="","",VLOOKUP($G56,'種目コード'!$A$2:$D$12,4))</f>
      </c>
      <c r="F56" s="10"/>
      <c r="G56" s="10"/>
      <c r="H56" s="12">
        <f t="shared" si="2"/>
        <v>0</v>
      </c>
      <c r="I56" s="12" t="s">
        <v>112</v>
      </c>
      <c r="J56" s="31" t="str">
        <f t="shared" si="3"/>
        <v>茨城</v>
      </c>
      <c r="K56" s="11">
        <f>IF($G56="","",VLOOKUP($G56,'種目コード'!$A$2:$D$12,2))</f>
      </c>
      <c r="L56" s="36"/>
      <c r="M56" s="10"/>
    </row>
    <row r="57" spans="1:13" ht="13.5">
      <c r="A57" s="10"/>
      <c r="B57" s="10"/>
      <c r="C57" s="10"/>
      <c r="D57" s="12">
        <f>IF($G57="","",VLOOKUP($G57,'種目コード'!$A$2:$D$12,3))</f>
      </c>
      <c r="E57" s="12">
        <f>IF($G57="","",VLOOKUP($G57,'種目コード'!$A$2:$D$12,4))</f>
      </c>
      <c r="F57" s="10"/>
      <c r="G57" s="10"/>
      <c r="H57" s="12">
        <f t="shared" si="2"/>
        <v>0</v>
      </c>
      <c r="I57" s="12" t="s">
        <v>112</v>
      </c>
      <c r="J57" s="31" t="str">
        <f t="shared" si="3"/>
        <v>茨城</v>
      </c>
      <c r="K57" s="11">
        <f>IF($G57="","",VLOOKUP($G57,'種目コード'!$A$2:$D$12,2))</f>
      </c>
      <c r="L57" s="36"/>
      <c r="M57" s="10"/>
    </row>
    <row r="58" spans="1:13" ht="13.5">
      <c r="A58" s="10"/>
      <c r="B58" s="10"/>
      <c r="C58" s="10"/>
      <c r="D58" s="12">
        <f>IF($G58="","",VLOOKUP($G58,'種目コード'!$A$2:$D$12,3))</f>
      </c>
      <c r="E58" s="12">
        <f>IF($G58="","",VLOOKUP($G58,'種目コード'!$A$2:$D$12,4))</f>
      </c>
      <c r="F58" s="10"/>
      <c r="G58" s="10"/>
      <c r="H58" s="12">
        <f t="shared" si="2"/>
        <v>0</v>
      </c>
      <c r="I58" s="12" t="s">
        <v>112</v>
      </c>
      <c r="J58" s="31" t="str">
        <f t="shared" si="3"/>
        <v>茨城</v>
      </c>
      <c r="K58" s="11">
        <f>IF($G58="","",VLOOKUP($G58,'種目コード'!$A$2:$D$12,2))</f>
      </c>
      <c r="L58" s="36"/>
      <c r="M58" s="10"/>
    </row>
    <row r="59" spans="1:13" ht="13.5">
      <c r="A59" s="10"/>
      <c r="B59" s="10"/>
      <c r="C59" s="10"/>
      <c r="D59" s="12">
        <f>IF($G59="","",VLOOKUP($G59,'種目コード'!$A$2:$D$12,3))</f>
      </c>
      <c r="E59" s="12">
        <f>IF($G59="","",VLOOKUP($G59,'種目コード'!$A$2:$D$12,4))</f>
      </c>
      <c r="F59" s="10"/>
      <c r="G59" s="10"/>
      <c r="H59" s="12">
        <f t="shared" si="2"/>
        <v>0</v>
      </c>
      <c r="I59" s="12" t="s">
        <v>112</v>
      </c>
      <c r="J59" s="31" t="str">
        <f t="shared" si="3"/>
        <v>茨城</v>
      </c>
      <c r="K59" s="11">
        <f>IF($G59="","",VLOOKUP($G59,'種目コード'!$A$2:$D$12,2))</f>
      </c>
      <c r="L59" s="36"/>
      <c r="M59" s="10"/>
    </row>
    <row r="60" spans="1:13" ht="13.5">
      <c r="A60" s="10"/>
      <c r="B60" s="10"/>
      <c r="C60" s="10"/>
      <c r="D60" s="12">
        <f>IF($G60="","",VLOOKUP($G60,'種目コード'!$A$2:$D$12,3))</f>
      </c>
      <c r="E60" s="12">
        <f>IF($G60="","",VLOOKUP($G60,'種目コード'!$A$2:$D$12,4))</f>
      </c>
      <c r="F60" s="10"/>
      <c r="G60" s="10"/>
      <c r="H60" s="12">
        <f t="shared" si="2"/>
        <v>0</v>
      </c>
      <c r="I60" s="12" t="s">
        <v>112</v>
      </c>
      <c r="J60" s="31" t="str">
        <f t="shared" si="3"/>
        <v>茨城</v>
      </c>
      <c r="K60" s="11">
        <f>IF($G60="","",VLOOKUP($G60,'種目コード'!$A$2:$D$12,2))</f>
      </c>
      <c r="L60" s="36"/>
      <c r="M60" s="10"/>
    </row>
    <row r="61" spans="1:13" ht="13.5">
      <c r="A61" s="10"/>
      <c r="B61" s="10"/>
      <c r="C61" s="10"/>
      <c r="D61" s="12">
        <f>IF($G61="","",VLOOKUP($G61,'種目コード'!$A$2:$D$12,3))</f>
      </c>
      <c r="E61" s="12">
        <f>IF($G61="","",VLOOKUP($G61,'種目コード'!$A$2:$D$12,4))</f>
      </c>
      <c r="F61" s="10"/>
      <c r="G61" s="10"/>
      <c r="H61" s="12">
        <f t="shared" si="2"/>
        <v>0</v>
      </c>
      <c r="I61" s="12" t="s">
        <v>112</v>
      </c>
      <c r="J61" s="31" t="str">
        <f t="shared" si="3"/>
        <v>茨城</v>
      </c>
      <c r="K61" s="11">
        <f>IF($G61="","",VLOOKUP($G61,'種目コード'!$A$2:$D$12,2))</f>
      </c>
      <c r="L61" s="36"/>
      <c r="M61" s="10"/>
    </row>
    <row r="62" spans="1:13" ht="13.5">
      <c r="A62" s="10"/>
      <c r="B62" s="10"/>
      <c r="C62" s="10"/>
      <c r="D62" s="12">
        <f>IF($G62="","",VLOOKUP($G62,'種目コード'!$A$2:$D$12,3))</f>
      </c>
      <c r="E62" s="12">
        <f>IF($G62="","",VLOOKUP($G62,'種目コード'!$A$2:$D$12,4))</f>
      </c>
      <c r="F62" s="10"/>
      <c r="G62" s="10"/>
      <c r="H62" s="12">
        <f t="shared" si="2"/>
        <v>0</v>
      </c>
      <c r="I62" s="12" t="s">
        <v>112</v>
      </c>
      <c r="J62" s="31" t="str">
        <f t="shared" si="3"/>
        <v>茨城</v>
      </c>
      <c r="K62" s="11">
        <f>IF($G62="","",VLOOKUP($G62,'種目コード'!$A$2:$D$12,2))</f>
      </c>
      <c r="L62" s="36"/>
      <c r="M62" s="10"/>
    </row>
    <row r="63" spans="1:13" ht="13.5">
      <c r="A63" s="10"/>
      <c r="B63" s="10"/>
      <c r="C63" s="10"/>
      <c r="D63" s="12">
        <f>IF($G63="","",VLOOKUP($G63,'種目コード'!$A$2:$D$12,3))</f>
      </c>
      <c r="E63" s="12">
        <f>IF($G63="","",VLOOKUP($G63,'種目コード'!$A$2:$D$12,4))</f>
      </c>
      <c r="F63" s="10"/>
      <c r="G63" s="10"/>
      <c r="H63" s="12">
        <f t="shared" si="2"/>
        <v>0</v>
      </c>
      <c r="I63" s="12" t="s">
        <v>112</v>
      </c>
      <c r="J63" s="31" t="str">
        <f t="shared" si="3"/>
        <v>茨城</v>
      </c>
      <c r="K63" s="11">
        <f>IF($G63="","",VLOOKUP($G63,'種目コード'!$A$2:$D$12,2))</f>
      </c>
      <c r="L63" s="36"/>
      <c r="M63" s="10"/>
    </row>
    <row r="64" spans="1:13" ht="13.5">
      <c r="A64" s="10"/>
      <c r="B64" s="10"/>
      <c r="C64" s="10"/>
      <c r="D64" s="12">
        <f>IF($G64="","",VLOOKUP($G64,'種目コード'!$A$2:$D$12,3))</f>
      </c>
      <c r="E64" s="12">
        <f>IF($G64="","",VLOOKUP($G64,'種目コード'!$A$2:$D$12,4))</f>
      </c>
      <c r="F64" s="10"/>
      <c r="G64" s="10"/>
      <c r="H64" s="12">
        <f t="shared" si="2"/>
        <v>0</v>
      </c>
      <c r="I64" s="12" t="s">
        <v>112</v>
      </c>
      <c r="J64" s="31" t="str">
        <f t="shared" si="3"/>
        <v>茨城</v>
      </c>
      <c r="K64" s="11">
        <f>IF($G64="","",VLOOKUP($G64,'種目コード'!$A$2:$D$12,2))</f>
      </c>
      <c r="L64" s="36"/>
      <c r="M64" s="10"/>
    </row>
    <row r="65" spans="1:13" ht="13.5">
      <c r="A65" s="10"/>
      <c r="B65" s="10"/>
      <c r="C65" s="10"/>
      <c r="D65" s="12">
        <f>IF($G65="","",VLOOKUP($G65,'種目コード'!$A$2:$D$12,3))</f>
      </c>
      <c r="E65" s="12">
        <f>IF($G65="","",VLOOKUP($G65,'種目コード'!$A$2:$D$12,4))</f>
      </c>
      <c r="F65" s="10"/>
      <c r="G65" s="10"/>
      <c r="H65" s="12">
        <f t="shared" si="2"/>
        <v>0</v>
      </c>
      <c r="I65" s="12" t="s">
        <v>112</v>
      </c>
      <c r="J65" s="31" t="str">
        <f t="shared" si="3"/>
        <v>茨城</v>
      </c>
      <c r="K65" s="11">
        <f>IF($G65="","",VLOOKUP($G65,'種目コード'!$A$2:$D$12,2))</f>
      </c>
      <c r="L65" s="36"/>
      <c r="M65" s="10"/>
    </row>
    <row r="66" spans="1:13" ht="13.5">
      <c r="A66" s="10"/>
      <c r="B66" s="10"/>
      <c r="C66" s="10"/>
      <c r="D66" s="12">
        <f>IF($G66="","",VLOOKUP($G66,'種目コード'!$A$2:$D$12,3))</f>
      </c>
      <c r="E66" s="12">
        <f>IF($G66="","",VLOOKUP($G66,'種目コード'!$A$2:$D$12,4))</f>
      </c>
      <c r="F66" s="10"/>
      <c r="G66" s="10"/>
      <c r="H66" s="12">
        <f t="shared" si="2"/>
        <v>0</v>
      </c>
      <c r="I66" s="12" t="s">
        <v>112</v>
      </c>
      <c r="J66" s="31" t="str">
        <f t="shared" si="3"/>
        <v>茨城</v>
      </c>
      <c r="K66" s="11">
        <f>IF($G66="","",VLOOKUP($G66,'種目コード'!$A$2:$D$12,2))</f>
      </c>
      <c r="L66" s="36"/>
      <c r="M66" s="10"/>
    </row>
    <row r="67" spans="1:13" ht="13.5">
      <c r="A67" s="10"/>
      <c r="B67" s="10"/>
      <c r="C67" s="10"/>
      <c r="D67" s="12">
        <f>IF($G67="","",VLOOKUP($G67,'種目コード'!$A$2:$D$12,3))</f>
      </c>
      <c r="E67" s="12">
        <f>IF($G67="","",VLOOKUP($G67,'種目コード'!$A$2:$D$12,4))</f>
      </c>
      <c r="F67" s="10"/>
      <c r="G67" s="10"/>
      <c r="H67" s="12">
        <f t="shared" si="2"/>
        <v>0</v>
      </c>
      <c r="I67" s="12" t="s">
        <v>112</v>
      </c>
      <c r="J67" s="31" t="str">
        <f t="shared" si="3"/>
        <v>茨城</v>
      </c>
      <c r="K67" s="11">
        <f>IF($G67="","",VLOOKUP($G67,'種目コード'!$A$2:$D$12,2))</f>
      </c>
      <c r="L67" s="36"/>
      <c r="M67" s="10"/>
    </row>
    <row r="68" spans="1:13" ht="13.5">
      <c r="A68" s="10"/>
      <c r="B68" s="10"/>
      <c r="C68" s="10"/>
      <c r="D68" s="12">
        <f>IF($G68="","",VLOOKUP($G68,'種目コード'!$A$2:$D$12,3))</f>
      </c>
      <c r="E68" s="12">
        <f>IF($G68="","",VLOOKUP($G68,'種目コード'!$A$2:$D$12,4))</f>
      </c>
      <c r="F68" s="10"/>
      <c r="G68" s="10"/>
      <c r="H68" s="12">
        <f t="shared" si="2"/>
        <v>0</v>
      </c>
      <c r="I68" s="12" t="s">
        <v>112</v>
      </c>
      <c r="J68" s="31" t="str">
        <f t="shared" si="3"/>
        <v>茨城</v>
      </c>
      <c r="K68" s="11">
        <f>IF($G68="","",VLOOKUP($G68,'種目コード'!$A$2:$D$12,2))</f>
      </c>
      <c r="L68" s="36"/>
      <c r="M68" s="10"/>
    </row>
    <row r="69" spans="1:13" ht="13.5">
      <c r="A69" s="10"/>
      <c r="B69" s="10"/>
      <c r="C69" s="10"/>
      <c r="D69" s="12">
        <f>IF($G69="","",VLOOKUP($G69,'種目コード'!$A$2:$D$12,3))</f>
      </c>
      <c r="E69" s="12">
        <f>IF($G69="","",VLOOKUP($G69,'種目コード'!$A$2:$D$12,4))</f>
      </c>
      <c r="F69" s="10"/>
      <c r="G69" s="10"/>
      <c r="H69" s="12">
        <f t="shared" si="2"/>
        <v>0</v>
      </c>
      <c r="I69" s="12" t="s">
        <v>112</v>
      </c>
      <c r="J69" s="31" t="str">
        <f t="shared" si="3"/>
        <v>茨城</v>
      </c>
      <c r="K69" s="11">
        <f>IF($G69="","",VLOOKUP($G69,'種目コード'!$A$2:$D$12,2))</f>
      </c>
      <c r="L69" s="36"/>
      <c r="M69" s="10"/>
    </row>
    <row r="70" spans="1:13" ht="13.5">
      <c r="A70" s="10"/>
      <c r="B70" s="10"/>
      <c r="C70" s="10"/>
      <c r="D70" s="12">
        <f>IF($G70="","",VLOOKUP($G70,'種目コード'!$A$2:$D$12,3))</f>
      </c>
      <c r="E70" s="12">
        <f>IF($G70="","",VLOOKUP($G70,'種目コード'!$A$2:$D$12,4))</f>
      </c>
      <c r="F70" s="10"/>
      <c r="G70" s="10"/>
      <c r="H70" s="12">
        <f t="shared" si="2"/>
        <v>0</v>
      </c>
      <c r="I70" s="12" t="s">
        <v>112</v>
      </c>
      <c r="J70" s="31" t="str">
        <f t="shared" si="3"/>
        <v>茨城</v>
      </c>
      <c r="K70" s="11">
        <f>IF($G70="","",VLOOKUP($G70,'種目コード'!$A$2:$D$12,2))</f>
      </c>
      <c r="L70" s="36"/>
      <c r="M70" s="10"/>
    </row>
    <row r="71" spans="1:13" ht="13.5">
      <c r="A71" s="10"/>
      <c r="B71" s="10"/>
      <c r="C71" s="10"/>
      <c r="D71" s="12">
        <f>IF($G71="","",VLOOKUP($G71,'種目コード'!$A$2:$D$12,3))</f>
      </c>
      <c r="E71" s="12">
        <f>IF($G71="","",VLOOKUP($G71,'種目コード'!$A$2:$D$12,4))</f>
      </c>
      <c r="F71" s="10"/>
      <c r="G71" s="10"/>
      <c r="H71" s="12">
        <f t="shared" si="2"/>
        <v>0</v>
      </c>
      <c r="I71" s="12" t="s">
        <v>112</v>
      </c>
      <c r="J71" s="31" t="str">
        <f t="shared" si="3"/>
        <v>茨城</v>
      </c>
      <c r="K71" s="11">
        <f>IF($G71="","",VLOOKUP($G71,'種目コード'!$A$2:$D$12,2))</f>
      </c>
      <c r="L71" s="36"/>
      <c r="M71" s="10"/>
    </row>
    <row r="72" spans="1:13" ht="13.5">
      <c r="A72" s="10"/>
      <c r="B72" s="10"/>
      <c r="C72" s="10"/>
      <c r="D72" s="12">
        <f>IF($G72="","",VLOOKUP($G72,'種目コード'!$A$2:$D$12,3))</f>
      </c>
      <c r="E72" s="12">
        <f>IF($G72="","",VLOOKUP($G72,'種目コード'!$A$2:$D$12,4))</f>
      </c>
      <c r="F72" s="10"/>
      <c r="G72" s="10"/>
      <c r="H72" s="12">
        <f t="shared" si="2"/>
        <v>0</v>
      </c>
      <c r="I72" s="12" t="s">
        <v>112</v>
      </c>
      <c r="J72" s="31" t="str">
        <f t="shared" si="3"/>
        <v>茨城</v>
      </c>
      <c r="K72" s="11">
        <f>IF($G72="","",VLOOKUP($G72,'種目コード'!$A$2:$D$12,2))</f>
      </c>
      <c r="L72" s="36"/>
      <c r="M72" s="10"/>
    </row>
    <row r="73" spans="1:13" ht="13.5">
      <c r="A73" s="10"/>
      <c r="B73" s="10"/>
      <c r="C73" s="10"/>
      <c r="D73" s="12">
        <f>IF($G73="","",VLOOKUP($G73,'種目コード'!$A$2:$D$12,3))</f>
      </c>
      <c r="E73" s="12">
        <f>IF($G73="","",VLOOKUP($G73,'種目コード'!$A$2:$D$12,4))</f>
      </c>
      <c r="F73" s="10"/>
      <c r="G73" s="10"/>
      <c r="H73" s="12">
        <f t="shared" si="2"/>
        <v>0</v>
      </c>
      <c r="I73" s="12" t="s">
        <v>112</v>
      </c>
      <c r="J73" s="31" t="str">
        <f t="shared" si="3"/>
        <v>茨城</v>
      </c>
      <c r="K73" s="11">
        <f>IF($G73="","",VLOOKUP($G73,'種目コード'!$A$2:$D$12,2))</f>
      </c>
      <c r="L73" s="36"/>
      <c r="M73" s="10"/>
    </row>
    <row r="74" spans="1:13" ht="13.5">
      <c r="A74" s="10"/>
      <c r="B74" s="10"/>
      <c r="C74" s="10"/>
      <c r="D74" s="12">
        <f>IF($G74="","",VLOOKUP($G74,'種目コード'!$A$2:$D$12,3))</f>
      </c>
      <c r="E74" s="12">
        <f>IF($G74="","",VLOOKUP($G74,'種目コード'!$A$2:$D$12,4))</f>
      </c>
      <c r="F74" s="10"/>
      <c r="G74" s="10"/>
      <c r="H74" s="12">
        <f t="shared" si="2"/>
        <v>0</v>
      </c>
      <c r="I74" s="12" t="s">
        <v>112</v>
      </c>
      <c r="J74" s="31" t="str">
        <f t="shared" si="3"/>
        <v>茨城</v>
      </c>
      <c r="K74" s="11">
        <f>IF($G74="","",VLOOKUP($G74,'種目コード'!$A$2:$D$12,2))</f>
      </c>
      <c r="L74" s="36"/>
      <c r="M74" s="10"/>
    </row>
    <row r="75" spans="1:13" ht="13.5">
      <c r="A75" s="10"/>
      <c r="B75" s="10"/>
      <c r="C75" s="10"/>
      <c r="D75" s="12">
        <f>IF($G75="","",VLOOKUP($G75,'種目コード'!$A$2:$D$12,3))</f>
      </c>
      <c r="E75" s="12">
        <f>IF($G75="","",VLOOKUP($G75,'種目コード'!$A$2:$D$12,4))</f>
      </c>
      <c r="F75" s="10"/>
      <c r="G75" s="10"/>
      <c r="H75" s="12">
        <f t="shared" si="2"/>
        <v>0</v>
      </c>
      <c r="I75" s="12" t="s">
        <v>112</v>
      </c>
      <c r="J75" s="31" t="str">
        <f t="shared" si="3"/>
        <v>茨城</v>
      </c>
      <c r="K75" s="11">
        <f>IF($G75="","",VLOOKUP($G75,'種目コード'!$A$2:$D$12,2))</f>
      </c>
      <c r="L75" s="36"/>
      <c r="M75" s="10"/>
    </row>
    <row r="76" spans="1:13" ht="13.5">
      <c r="A76" s="10"/>
      <c r="B76" s="10"/>
      <c r="C76" s="10"/>
      <c r="D76" s="12">
        <f>IF($G76="","",VLOOKUP($G76,'種目コード'!$A$2:$D$12,3))</f>
      </c>
      <c r="E76" s="12">
        <f>IF($G76="","",VLOOKUP($G76,'種目コード'!$A$2:$D$12,4))</f>
      </c>
      <c r="F76" s="10"/>
      <c r="G76" s="10"/>
      <c r="H76" s="12">
        <f t="shared" si="2"/>
        <v>0</v>
      </c>
      <c r="I76" s="12" t="s">
        <v>112</v>
      </c>
      <c r="J76" s="31" t="str">
        <f t="shared" si="3"/>
        <v>茨城</v>
      </c>
      <c r="K76" s="11">
        <f>IF($G76="","",VLOOKUP($G76,'種目コード'!$A$2:$D$12,2))</f>
      </c>
      <c r="L76" s="36"/>
      <c r="M76" s="10"/>
    </row>
    <row r="77" spans="1:13" ht="13.5">
      <c r="A77" s="10"/>
      <c r="B77" s="10"/>
      <c r="C77" s="10"/>
      <c r="D77" s="12">
        <f>IF($G77="","",VLOOKUP($G77,'種目コード'!$A$2:$D$12,3))</f>
      </c>
      <c r="E77" s="12">
        <f>IF($G77="","",VLOOKUP($G77,'種目コード'!$A$2:$D$12,4))</f>
      </c>
      <c r="F77" s="10"/>
      <c r="G77" s="10"/>
      <c r="H77" s="12">
        <f t="shared" si="2"/>
        <v>0</v>
      </c>
      <c r="I77" s="12" t="s">
        <v>112</v>
      </c>
      <c r="J77" s="31" t="str">
        <f t="shared" si="3"/>
        <v>茨城</v>
      </c>
      <c r="K77" s="11">
        <f>IF($G77="","",VLOOKUP($G77,'種目コード'!$A$2:$D$12,2))</f>
      </c>
      <c r="L77" s="36"/>
      <c r="M77" s="10"/>
    </row>
    <row r="78" spans="1:13" ht="13.5">
      <c r="A78" s="10"/>
      <c r="B78" s="10"/>
      <c r="C78" s="10"/>
      <c r="D78" s="12">
        <f>IF($G78="","",VLOOKUP($G78,'種目コード'!$A$2:$D$12,3))</f>
      </c>
      <c r="E78" s="12">
        <f>IF($G78="","",VLOOKUP($G78,'種目コード'!$A$2:$D$12,4))</f>
      </c>
      <c r="F78" s="10"/>
      <c r="G78" s="10"/>
      <c r="H78" s="12">
        <f t="shared" si="2"/>
        <v>0</v>
      </c>
      <c r="I78" s="12" t="s">
        <v>112</v>
      </c>
      <c r="J78" s="31" t="str">
        <f t="shared" si="3"/>
        <v>茨城</v>
      </c>
      <c r="K78" s="11">
        <f>IF($G78="","",VLOOKUP($G78,'種目コード'!$A$2:$D$12,2))</f>
      </c>
      <c r="L78" s="36"/>
      <c r="M78" s="10"/>
    </row>
    <row r="79" spans="1:13" ht="13.5">
      <c r="A79" s="10"/>
      <c r="B79" s="10"/>
      <c r="C79" s="10"/>
      <c r="D79" s="12">
        <f>IF($G79="","",VLOOKUP($G79,'種目コード'!$A$2:$D$12,3))</f>
      </c>
      <c r="E79" s="12">
        <f>IF($G79="","",VLOOKUP($G79,'種目コード'!$A$2:$D$12,4))</f>
      </c>
      <c r="F79" s="10"/>
      <c r="G79" s="10"/>
      <c r="H79" s="12">
        <f t="shared" si="2"/>
        <v>0</v>
      </c>
      <c r="I79" s="12" t="s">
        <v>112</v>
      </c>
      <c r="J79" s="31" t="str">
        <f t="shared" si="3"/>
        <v>茨城</v>
      </c>
      <c r="K79" s="11">
        <f>IF($G79="","",VLOOKUP($G79,'種目コード'!$A$2:$D$12,2))</f>
      </c>
      <c r="L79" s="36"/>
      <c r="M79" s="10"/>
    </row>
    <row r="80" spans="11:12" ht="13.5">
      <c r="K80" s="8">
        <f>K3</f>
        <v>0</v>
      </c>
      <c r="L80" s="8"/>
    </row>
  </sheetData>
  <sheetProtection password="CA2B" sheet="1"/>
  <mergeCells count="13">
    <mergeCell ref="I10:J10"/>
    <mergeCell ref="A1:B1"/>
    <mergeCell ref="A15:M15"/>
    <mergeCell ref="A16:M17"/>
    <mergeCell ref="L3:M10"/>
    <mergeCell ref="B12:K12"/>
    <mergeCell ref="B13:K13"/>
    <mergeCell ref="I3:J3"/>
    <mergeCell ref="I4:J4"/>
    <mergeCell ref="I5:J5"/>
    <mergeCell ref="I6:J6"/>
    <mergeCell ref="I7:J7"/>
    <mergeCell ref="I9:J9"/>
  </mergeCells>
  <conditionalFormatting sqref="D20:E79">
    <cfRule type="containsText" priority="1" dxfId="1" operator="containsText" stopIfTrue="1" text="市民陸上">
      <formula>NOT(ISERROR(SEARCH("市民陸上",D20)))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3"/>
  <ignoredErrors>
    <ignoredError sqref="J20:J7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2.28125" style="0" customWidth="1"/>
    <col min="2" max="2" width="9.8515625" style="17" bestFit="1" customWidth="1"/>
    <col min="3" max="3" width="21.8515625" style="17" bestFit="1" customWidth="1"/>
    <col min="4" max="4" width="3.421875" style="17" bestFit="1" customWidth="1"/>
    <col min="5" max="5" width="2.28125" style="0" customWidth="1"/>
    <col min="6" max="6" width="9.8515625" style="17" bestFit="1" customWidth="1"/>
    <col min="7" max="7" width="21.8515625" style="17" bestFit="1" customWidth="1"/>
    <col min="8" max="8" width="3.421875" style="17" bestFit="1" customWidth="1"/>
    <col min="9" max="9" width="2.28125" style="0" customWidth="1"/>
    <col min="10" max="10" width="9.8515625" style="17" bestFit="1" customWidth="1"/>
    <col min="11" max="11" width="21.8515625" style="17" bestFit="1" customWidth="1"/>
    <col min="12" max="12" width="3.421875" style="17" bestFit="1" customWidth="1"/>
  </cols>
  <sheetData>
    <row r="2" spans="2:12" ht="13.5">
      <c r="B2" s="18" t="s">
        <v>4</v>
      </c>
      <c r="C2" s="18" t="s">
        <v>5</v>
      </c>
      <c r="D2" s="18"/>
      <c r="F2" s="18" t="s">
        <v>4</v>
      </c>
      <c r="G2" s="18" t="s">
        <v>5</v>
      </c>
      <c r="H2" s="18"/>
      <c r="J2" s="18" t="s">
        <v>4</v>
      </c>
      <c r="K2" s="18" t="s">
        <v>5</v>
      </c>
      <c r="L2" s="18"/>
    </row>
    <row r="3" spans="2:12" ht="13.5">
      <c r="B3" s="3">
        <v>1</v>
      </c>
      <c r="C3" s="3" t="s">
        <v>20</v>
      </c>
      <c r="D3" s="3" t="s">
        <v>66</v>
      </c>
      <c r="F3" s="3">
        <v>11</v>
      </c>
      <c r="G3" s="3" t="s">
        <v>28</v>
      </c>
      <c r="H3" s="3" t="s">
        <v>66</v>
      </c>
      <c r="J3" s="3">
        <v>33</v>
      </c>
      <c r="K3" s="3" t="s">
        <v>86</v>
      </c>
      <c r="L3" s="3" t="s">
        <v>66</v>
      </c>
    </row>
    <row r="4" spans="2:12" ht="13.5">
      <c r="B4" s="3">
        <v>2</v>
      </c>
      <c r="C4" s="3" t="s">
        <v>21</v>
      </c>
      <c r="D4" s="3" t="s">
        <v>66</v>
      </c>
      <c r="F4" s="3">
        <v>12</v>
      </c>
      <c r="G4" s="3" t="s">
        <v>78</v>
      </c>
      <c r="H4" s="3" t="s">
        <v>66</v>
      </c>
      <c r="J4" s="3">
        <v>34</v>
      </c>
      <c r="K4" s="3" t="s">
        <v>87</v>
      </c>
      <c r="L4" s="3" t="s">
        <v>66</v>
      </c>
    </row>
    <row r="5" spans="2:12" ht="13.5">
      <c r="B5" s="3">
        <v>3</v>
      </c>
      <c r="C5" s="3" t="s">
        <v>74</v>
      </c>
      <c r="D5" s="3" t="s">
        <v>66</v>
      </c>
      <c r="F5" s="3">
        <v>13</v>
      </c>
      <c r="G5" s="3" t="s">
        <v>29</v>
      </c>
      <c r="H5" s="3" t="s">
        <v>66</v>
      </c>
      <c r="J5" s="3">
        <v>35</v>
      </c>
      <c r="K5" s="3" t="s">
        <v>88</v>
      </c>
      <c r="L5" s="3" t="s">
        <v>66</v>
      </c>
    </row>
    <row r="6" spans="2:12" ht="13.5">
      <c r="B6" s="3">
        <v>4</v>
      </c>
      <c r="C6" s="3" t="s">
        <v>75</v>
      </c>
      <c r="D6" s="3" t="s">
        <v>66</v>
      </c>
      <c r="F6" s="3">
        <v>14</v>
      </c>
      <c r="G6" s="3" t="s">
        <v>79</v>
      </c>
      <c r="H6" s="3" t="s">
        <v>66</v>
      </c>
      <c r="J6" s="3">
        <v>36</v>
      </c>
      <c r="K6" s="3" t="s">
        <v>89</v>
      </c>
      <c r="L6" s="3" t="s">
        <v>66</v>
      </c>
    </row>
    <row r="7" spans="2:12" ht="13.5">
      <c r="B7" s="3">
        <v>5</v>
      </c>
      <c r="C7" s="3" t="s">
        <v>23</v>
      </c>
      <c r="D7" s="3" t="s">
        <v>66</v>
      </c>
      <c r="F7" s="3">
        <v>15</v>
      </c>
      <c r="G7" s="3" t="s">
        <v>30</v>
      </c>
      <c r="H7" s="3" t="s">
        <v>66</v>
      </c>
      <c r="J7" s="3">
        <v>37</v>
      </c>
      <c r="K7" s="3" t="s">
        <v>90</v>
      </c>
      <c r="L7" s="3" t="s">
        <v>66</v>
      </c>
    </row>
    <row r="8" spans="2:12" ht="13.5">
      <c r="B8" s="22">
        <v>6</v>
      </c>
      <c r="C8" s="22" t="s">
        <v>24</v>
      </c>
      <c r="D8" s="22" t="s">
        <v>67</v>
      </c>
      <c r="F8" s="3">
        <v>16</v>
      </c>
      <c r="G8" s="3" t="s">
        <v>31</v>
      </c>
      <c r="H8" s="3" t="s">
        <v>66</v>
      </c>
      <c r="J8" s="3">
        <v>38</v>
      </c>
      <c r="K8" s="3" t="s">
        <v>91</v>
      </c>
      <c r="L8" s="3" t="s">
        <v>66</v>
      </c>
    </row>
    <row r="9" spans="2:12" ht="13.5">
      <c r="B9" s="22">
        <v>7</v>
      </c>
      <c r="C9" s="22" t="s">
        <v>25</v>
      </c>
      <c r="D9" s="22" t="s">
        <v>67</v>
      </c>
      <c r="F9" s="3">
        <v>17</v>
      </c>
      <c r="G9" s="3" t="s">
        <v>80</v>
      </c>
      <c r="H9" s="3" t="s">
        <v>66</v>
      </c>
      <c r="J9" s="3">
        <v>39</v>
      </c>
      <c r="K9" s="3" t="s">
        <v>92</v>
      </c>
      <c r="L9" s="3" t="s">
        <v>66</v>
      </c>
    </row>
    <row r="10" spans="2:12" ht="13.5">
      <c r="B10" s="22">
        <v>8</v>
      </c>
      <c r="C10" s="22" t="s">
        <v>76</v>
      </c>
      <c r="D10" s="22" t="s">
        <v>67</v>
      </c>
      <c r="F10" s="3">
        <v>18</v>
      </c>
      <c r="G10" s="3" t="s">
        <v>32</v>
      </c>
      <c r="H10" s="3" t="s">
        <v>66</v>
      </c>
      <c r="J10" s="3">
        <v>40</v>
      </c>
      <c r="K10" s="3" t="s">
        <v>93</v>
      </c>
      <c r="L10" s="3" t="s">
        <v>66</v>
      </c>
    </row>
    <row r="11" spans="2:12" ht="13.5">
      <c r="B11" s="22">
        <v>9</v>
      </c>
      <c r="C11" s="22" t="s">
        <v>77</v>
      </c>
      <c r="D11" s="22" t="s">
        <v>67</v>
      </c>
      <c r="F11" s="3">
        <v>19</v>
      </c>
      <c r="G11" s="3" t="s">
        <v>33</v>
      </c>
      <c r="H11" s="3" t="s">
        <v>66</v>
      </c>
      <c r="J11" s="3">
        <v>41</v>
      </c>
      <c r="K11" s="3" t="s">
        <v>94</v>
      </c>
      <c r="L11" s="3" t="s">
        <v>66</v>
      </c>
    </row>
    <row r="12" spans="2:12" ht="13.5">
      <c r="B12" s="22">
        <v>10</v>
      </c>
      <c r="C12" s="22" t="s">
        <v>27</v>
      </c>
      <c r="D12" s="22" t="s">
        <v>67</v>
      </c>
      <c r="F12" s="3">
        <v>20</v>
      </c>
      <c r="G12" s="3" t="s">
        <v>34</v>
      </c>
      <c r="H12" s="3" t="s">
        <v>66</v>
      </c>
      <c r="J12" s="3">
        <v>42</v>
      </c>
      <c r="K12" s="3" t="s">
        <v>95</v>
      </c>
      <c r="L12" s="3" t="s">
        <v>66</v>
      </c>
    </row>
    <row r="13" spans="6:12" ht="13.5">
      <c r="F13" s="3">
        <v>21</v>
      </c>
      <c r="G13" s="3" t="s">
        <v>35</v>
      </c>
      <c r="H13" s="3" t="s">
        <v>66</v>
      </c>
      <c r="J13" s="3">
        <v>43</v>
      </c>
      <c r="K13" s="3" t="s">
        <v>96</v>
      </c>
      <c r="L13" s="3" t="s">
        <v>66</v>
      </c>
    </row>
    <row r="14" spans="6:12" ht="13.5">
      <c r="F14" s="3">
        <v>22</v>
      </c>
      <c r="G14" s="3" t="s">
        <v>81</v>
      </c>
      <c r="H14" s="3" t="s">
        <v>66</v>
      </c>
      <c r="J14" s="3">
        <v>44</v>
      </c>
      <c r="K14" s="3" t="s">
        <v>97</v>
      </c>
      <c r="L14" s="3" t="s">
        <v>66</v>
      </c>
    </row>
    <row r="15" spans="6:12" ht="13.5">
      <c r="F15" s="22">
        <v>23</v>
      </c>
      <c r="G15" s="22" t="s">
        <v>36</v>
      </c>
      <c r="H15" s="22" t="s">
        <v>67</v>
      </c>
      <c r="J15" s="22">
        <v>45</v>
      </c>
      <c r="K15" s="22" t="s">
        <v>98</v>
      </c>
      <c r="L15" s="22" t="s">
        <v>67</v>
      </c>
    </row>
    <row r="16" spans="6:12" ht="13.5">
      <c r="F16" s="22">
        <v>24</v>
      </c>
      <c r="G16" s="22" t="s">
        <v>82</v>
      </c>
      <c r="H16" s="22" t="s">
        <v>67</v>
      </c>
      <c r="J16" s="22">
        <v>46</v>
      </c>
      <c r="K16" s="22" t="s">
        <v>99</v>
      </c>
      <c r="L16" s="22" t="s">
        <v>67</v>
      </c>
    </row>
    <row r="17" spans="6:12" ht="13.5">
      <c r="F17" s="22">
        <v>25</v>
      </c>
      <c r="G17" s="22" t="s">
        <v>83</v>
      </c>
      <c r="H17" s="22" t="s">
        <v>67</v>
      </c>
      <c r="J17" s="22">
        <v>47</v>
      </c>
      <c r="K17" s="22" t="s">
        <v>100</v>
      </c>
      <c r="L17" s="22" t="s">
        <v>67</v>
      </c>
    </row>
    <row r="18" spans="6:12" ht="13.5">
      <c r="F18" s="22">
        <v>26</v>
      </c>
      <c r="G18" s="22" t="s">
        <v>37</v>
      </c>
      <c r="H18" s="22" t="s">
        <v>67</v>
      </c>
      <c r="J18" s="22">
        <v>48</v>
      </c>
      <c r="K18" s="22" t="s">
        <v>101</v>
      </c>
      <c r="L18" s="22" t="s">
        <v>67</v>
      </c>
    </row>
    <row r="19" spans="6:12" ht="13.5">
      <c r="F19" s="22">
        <v>27</v>
      </c>
      <c r="G19" s="22" t="s">
        <v>84</v>
      </c>
      <c r="H19" s="22" t="s">
        <v>67</v>
      </c>
      <c r="J19" s="22">
        <v>49</v>
      </c>
      <c r="K19" s="22" t="s">
        <v>102</v>
      </c>
      <c r="L19" s="22" t="s">
        <v>67</v>
      </c>
    </row>
    <row r="20" spans="6:12" ht="13.5">
      <c r="F20" s="22">
        <v>28</v>
      </c>
      <c r="G20" s="22" t="s">
        <v>39</v>
      </c>
      <c r="H20" s="22" t="s">
        <v>67</v>
      </c>
      <c r="J20" s="22">
        <v>50</v>
      </c>
      <c r="K20" s="22" t="s">
        <v>103</v>
      </c>
      <c r="L20" s="22" t="s">
        <v>67</v>
      </c>
    </row>
    <row r="21" spans="6:12" ht="13.5">
      <c r="F21" s="22">
        <v>29</v>
      </c>
      <c r="G21" s="22" t="s">
        <v>40</v>
      </c>
      <c r="H21" s="22" t="s">
        <v>67</v>
      </c>
      <c r="J21" s="22">
        <v>51</v>
      </c>
      <c r="K21" s="22" t="s">
        <v>104</v>
      </c>
      <c r="L21" s="22" t="s">
        <v>67</v>
      </c>
    </row>
    <row r="22" spans="6:12" ht="13.5">
      <c r="F22" s="22">
        <v>30</v>
      </c>
      <c r="G22" s="22" t="s">
        <v>41</v>
      </c>
      <c r="H22" s="22" t="s">
        <v>67</v>
      </c>
      <c r="J22" s="22">
        <v>52</v>
      </c>
      <c r="K22" s="22" t="s">
        <v>105</v>
      </c>
      <c r="L22" s="22" t="s">
        <v>67</v>
      </c>
    </row>
    <row r="23" spans="6:12" ht="13.5">
      <c r="F23" s="22">
        <v>31</v>
      </c>
      <c r="G23" s="22" t="s">
        <v>42</v>
      </c>
      <c r="H23" s="22" t="s">
        <v>67</v>
      </c>
      <c r="J23" s="22">
        <v>53</v>
      </c>
      <c r="K23" s="22" t="s">
        <v>106</v>
      </c>
      <c r="L23" s="22" t="s">
        <v>67</v>
      </c>
    </row>
    <row r="24" spans="6:12" ht="13.5">
      <c r="F24" s="22">
        <v>32</v>
      </c>
      <c r="G24" s="22" t="s">
        <v>85</v>
      </c>
      <c r="H24" s="22" t="s">
        <v>67</v>
      </c>
      <c r="J24" s="22">
        <v>54</v>
      </c>
      <c r="K24" s="22" t="s">
        <v>107</v>
      </c>
      <c r="L24" s="22" t="s">
        <v>67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9.8515625" style="0" bestFit="1" customWidth="1"/>
    <col min="2" max="2" width="23.7109375" style="0" bestFit="1" customWidth="1"/>
    <col min="3" max="3" width="2.421875" style="0" customWidth="1"/>
    <col min="4" max="4" width="9.8515625" style="0" bestFit="1" customWidth="1"/>
    <col min="5" max="5" width="23.7109375" style="0" bestFit="1" customWidth="1"/>
    <col min="6" max="6" width="2.421875" style="0" customWidth="1"/>
    <col min="7" max="7" width="9.8515625" style="0" bestFit="1" customWidth="1"/>
    <col min="8" max="8" width="23.7109375" style="0" bestFit="1" customWidth="1"/>
  </cols>
  <sheetData>
    <row r="1" spans="1:8" ht="13.5">
      <c r="A1" s="18" t="s">
        <v>4</v>
      </c>
      <c r="B1" s="18" t="s">
        <v>5</v>
      </c>
      <c r="D1" s="18" t="s">
        <v>4</v>
      </c>
      <c r="E1" s="18" t="s">
        <v>5</v>
      </c>
      <c r="G1" s="18" t="s">
        <v>4</v>
      </c>
      <c r="H1" s="18" t="s">
        <v>5</v>
      </c>
    </row>
    <row r="2" spans="1:8" ht="13.5">
      <c r="A2" s="3">
        <v>1</v>
      </c>
      <c r="B2" s="3" t="s">
        <v>20</v>
      </c>
      <c r="D2" s="3">
        <v>9</v>
      </c>
      <c r="E2" s="3" t="s">
        <v>28</v>
      </c>
      <c r="G2" s="3">
        <v>24</v>
      </c>
      <c r="H2" s="3" t="s">
        <v>43</v>
      </c>
    </row>
    <row r="3" spans="1:8" ht="13.5">
      <c r="A3" s="3">
        <v>2</v>
      </c>
      <c r="B3" s="3" t="s">
        <v>21</v>
      </c>
      <c r="D3" s="3">
        <v>10</v>
      </c>
      <c r="E3" s="3" t="s">
        <v>29</v>
      </c>
      <c r="G3" s="3">
        <v>25</v>
      </c>
      <c r="H3" s="3" t="s">
        <v>44</v>
      </c>
    </row>
    <row r="4" spans="1:8" ht="13.5">
      <c r="A4" s="3">
        <v>3</v>
      </c>
      <c r="B4" s="3" t="s">
        <v>22</v>
      </c>
      <c r="D4" s="3">
        <v>11</v>
      </c>
      <c r="E4" s="3" t="s">
        <v>30</v>
      </c>
      <c r="G4" s="3">
        <v>26</v>
      </c>
      <c r="H4" s="3" t="s">
        <v>45</v>
      </c>
    </row>
    <row r="5" spans="1:8" ht="13.5">
      <c r="A5" s="3">
        <v>4</v>
      </c>
      <c r="B5" s="3" t="s">
        <v>23</v>
      </c>
      <c r="D5" s="3">
        <v>12</v>
      </c>
      <c r="E5" s="3" t="s">
        <v>31</v>
      </c>
      <c r="G5" s="3">
        <v>27</v>
      </c>
      <c r="H5" s="3" t="s">
        <v>46</v>
      </c>
    </row>
    <row r="6" spans="1:8" ht="13.5">
      <c r="A6" s="19">
        <v>5</v>
      </c>
      <c r="B6" s="19" t="s">
        <v>24</v>
      </c>
      <c r="D6" s="3">
        <v>13</v>
      </c>
      <c r="E6" s="3" t="s">
        <v>32</v>
      </c>
      <c r="G6" s="3">
        <v>28</v>
      </c>
      <c r="H6" s="3" t="s">
        <v>47</v>
      </c>
    </row>
    <row r="7" spans="1:8" ht="13.5">
      <c r="A7" s="19">
        <v>6</v>
      </c>
      <c r="B7" s="19" t="s">
        <v>25</v>
      </c>
      <c r="D7" s="3">
        <v>14</v>
      </c>
      <c r="E7" s="3" t="s">
        <v>33</v>
      </c>
      <c r="G7" s="3">
        <v>29</v>
      </c>
      <c r="H7" s="3" t="s">
        <v>48</v>
      </c>
    </row>
    <row r="8" spans="1:8" ht="13.5">
      <c r="A8" s="19">
        <v>7</v>
      </c>
      <c r="B8" s="19" t="s">
        <v>26</v>
      </c>
      <c r="D8" s="3">
        <v>15</v>
      </c>
      <c r="E8" s="3" t="s">
        <v>34</v>
      </c>
      <c r="G8" s="3">
        <v>30</v>
      </c>
      <c r="H8" s="3" t="s">
        <v>49</v>
      </c>
    </row>
    <row r="9" spans="1:8" ht="13.5">
      <c r="A9" s="19">
        <v>8</v>
      </c>
      <c r="B9" s="19" t="s">
        <v>27</v>
      </c>
      <c r="D9" s="3">
        <v>16</v>
      </c>
      <c r="E9" s="3" t="s">
        <v>35</v>
      </c>
      <c r="G9" s="3">
        <v>31</v>
      </c>
      <c r="H9" s="3" t="s">
        <v>50</v>
      </c>
    </row>
    <row r="10" spans="4:8" ht="13.5">
      <c r="D10" s="19">
        <v>17</v>
      </c>
      <c r="E10" s="19" t="s">
        <v>36</v>
      </c>
      <c r="G10" s="3">
        <v>32</v>
      </c>
      <c r="H10" s="3" t="s">
        <v>51</v>
      </c>
    </row>
    <row r="11" spans="4:8" ht="13.5">
      <c r="D11" s="19">
        <v>18</v>
      </c>
      <c r="E11" s="19" t="s">
        <v>37</v>
      </c>
      <c r="G11" s="3">
        <v>33</v>
      </c>
      <c r="H11" s="3" t="s">
        <v>52</v>
      </c>
    </row>
    <row r="12" spans="4:8" ht="13.5">
      <c r="D12" s="19">
        <v>19</v>
      </c>
      <c r="E12" s="19" t="s">
        <v>38</v>
      </c>
      <c r="G12" s="3">
        <v>34</v>
      </c>
      <c r="H12" s="3" t="s">
        <v>53</v>
      </c>
    </row>
    <row r="13" spans="4:8" ht="13.5">
      <c r="D13" s="19">
        <v>20</v>
      </c>
      <c r="E13" s="19" t="s">
        <v>39</v>
      </c>
      <c r="G13" s="19">
        <v>35</v>
      </c>
      <c r="H13" s="19" t="s">
        <v>54</v>
      </c>
    </row>
    <row r="14" spans="4:8" ht="13.5">
      <c r="D14" s="19">
        <v>21</v>
      </c>
      <c r="E14" s="19" t="s">
        <v>40</v>
      </c>
      <c r="G14" s="19">
        <v>36</v>
      </c>
      <c r="H14" s="19" t="s">
        <v>55</v>
      </c>
    </row>
    <row r="15" spans="4:8" ht="13.5">
      <c r="D15" s="19">
        <v>22</v>
      </c>
      <c r="E15" s="19" t="s">
        <v>41</v>
      </c>
      <c r="G15" s="19">
        <v>37</v>
      </c>
      <c r="H15" s="19" t="s">
        <v>56</v>
      </c>
    </row>
    <row r="16" spans="4:8" ht="13.5">
      <c r="D16" s="19">
        <v>23</v>
      </c>
      <c r="E16" s="19" t="s">
        <v>42</v>
      </c>
      <c r="G16" s="19">
        <v>38</v>
      </c>
      <c r="H16" s="19" t="s">
        <v>57</v>
      </c>
    </row>
    <row r="17" spans="7:8" ht="13.5">
      <c r="G17" s="19">
        <v>39</v>
      </c>
      <c r="H17" s="19" t="s">
        <v>58</v>
      </c>
    </row>
    <row r="18" spans="7:8" ht="13.5">
      <c r="G18" s="19">
        <v>40</v>
      </c>
      <c r="H18" s="19" t="s">
        <v>59</v>
      </c>
    </row>
    <row r="19" spans="7:8" ht="13.5">
      <c r="G19" s="19">
        <v>41</v>
      </c>
      <c r="H19" s="19" t="s">
        <v>60</v>
      </c>
    </row>
    <row r="20" spans="7:8" ht="13.5">
      <c r="G20" s="19">
        <v>42</v>
      </c>
      <c r="H20" s="19" t="s">
        <v>61</v>
      </c>
    </row>
    <row r="21" spans="7:8" ht="13.5">
      <c r="G21" s="19">
        <v>43</v>
      </c>
      <c r="H21" s="19" t="s">
        <v>62</v>
      </c>
    </row>
    <row r="22" spans="7:8" ht="13.5">
      <c r="G22" s="19">
        <v>44</v>
      </c>
      <c r="H22" s="19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2021-11-22T14:13:45Z</dcterms:modified>
  <cp:category/>
  <cp:version/>
  <cp:contentType/>
  <cp:contentStatus/>
</cp:coreProperties>
</file>